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bgcombr.sharepoint.com/sites/GRArquivos/Documentos Compartilhados/Corporativo/CDNR/102 Envios Para o Site/2025/12 -Dezembro/"/>
    </mc:Choice>
  </mc:AlternateContent>
  <xr:revisionPtr revIDLastSave="55" documentId="13_ncr:1_{7E63E04A-B747-424A-9B57-62C925CEF6DE}" xr6:coauthVersionLast="47" xr6:coauthVersionMax="47" xr10:uidLastSave="{7694E83C-C3D6-4048-8C3A-F546E835A044}"/>
  <bookViews>
    <workbookView xWindow="-110" yWindow="-110" windowWidth="19420" windowHeight="10300" tabRatio="519" activeTab="1" xr2:uid="{00000000-000D-0000-FFFF-FFFF00000000}"/>
  </bookViews>
  <sheets>
    <sheet name="Prog x Real Saídas" sheetId="1" r:id="rId1"/>
    <sheet name="Programado" sheetId="2" r:id="rId2"/>
    <sheet name="Realizado" sheetId="3" r:id="rId3"/>
  </sheets>
  <externalReferences>
    <externalReference r:id="rId4"/>
  </externalReferences>
  <definedNames>
    <definedName name="_xlnm.Print_Area" localSheetId="0">'Prog x Real Saídas'!$B$1:$CZ$44</definedName>
    <definedName name="_xlnm.Print_Area" localSheetId="1">Programado!$B$1:$BA$44</definedName>
    <definedName name="_xlnm.Print_Area" localSheetId="2">Realizado!$B$1:$BA$44</definedName>
    <definedName name="LINEPACK_SUL">#REF!</definedName>
    <definedName name="_xlnm.Print_Titles" localSheetId="0">'Prog x Real Saídas'!$B:$B</definedName>
    <definedName name="_xlnm.Print_Titles" localSheetId="1">Programado!$B:$B</definedName>
    <definedName name="_xlnm.Print_Titles" localSheetId="2">Realizado!$B:$B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2" l="1"/>
  <c r="B11" i="3"/>
  <c r="B11" i="2"/>
  <c r="AZ41" i="3"/>
  <c r="CX41" i="1" s="1"/>
  <c r="AY41" i="3"/>
  <c r="AX41" i="3"/>
  <c r="CT41" i="1" s="1"/>
  <c r="AW41" i="3"/>
  <c r="CR41" i="1" s="1"/>
  <c r="AV41" i="3"/>
  <c r="CP41" i="1" s="1"/>
  <c r="AU41" i="3"/>
  <c r="CN41" i="1" s="1"/>
  <c r="AT41" i="3"/>
  <c r="CL41" i="1" s="1"/>
  <c r="AS41" i="3"/>
  <c r="CJ41" i="1" s="1"/>
  <c r="AR41" i="3"/>
  <c r="AQ41" i="3"/>
  <c r="AP41" i="3"/>
  <c r="AO41" i="3"/>
  <c r="CB41" i="1" s="1"/>
  <c r="AN41" i="3"/>
  <c r="BZ41" i="1" s="1"/>
  <c r="AM41" i="3"/>
  <c r="BX41" i="1" s="1"/>
  <c r="AL41" i="3"/>
  <c r="BV41" i="1" s="1"/>
  <c r="AK41" i="3"/>
  <c r="BT41" i="1" s="1"/>
  <c r="AJ41" i="3"/>
  <c r="AI41" i="3"/>
  <c r="AH41" i="3"/>
  <c r="AG41" i="3"/>
  <c r="AF41" i="3"/>
  <c r="BJ41" i="1" s="1"/>
  <c r="AE41" i="3"/>
  <c r="BH41" i="1" s="1"/>
  <c r="AD41" i="3"/>
  <c r="BF41" i="1" s="1"/>
  <c r="AC41" i="3"/>
  <c r="BD41" i="1" s="1"/>
  <c r="AB41" i="3"/>
  <c r="BB41" i="1" s="1"/>
  <c r="AA41" i="3"/>
  <c r="Z41" i="3"/>
  <c r="AX41" i="1" s="1"/>
  <c r="Y41" i="3"/>
  <c r="X41" i="3"/>
  <c r="AT41" i="1" s="1"/>
  <c r="W41" i="3"/>
  <c r="AR41" i="1" s="1"/>
  <c r="V41" i="3"/>
  <c r="AP41" i="1" s="1"/>
  <c r="U41" i="3"/>
  <c r="AN41" i="1" s="1"/>
  <c r="T41" i="3"/>
  <c r="AL41" i="1" s="1"/>
  <c r="S41" i="3"/>
  <c r="R41" i="3"/>
  <c r="AH41" i="1" s="1"/>
  <c r="Q41" i="3"/>
  <c r="AF41" i="1" s="1"/>
  <c r="P41" i="3"/>
  <c r="AD41" i="1" s="1"/>
  <c r="O41" i="3"/>
  <c r="N41" i="3"/>
  <c r="M41" i="3"/>
  <c r="X41" i="1" s="1"/>
  <c r="L41" i="3"/>
  <c r="V41" i="1" s="1"/>
  <c r="K41" i="3"/>
  <c r="J41" i="3"/>
  <c r="R41" i="1" s="1"/>
  <c r="I41" i="3"/>
  <c r="H41" i="3"/>
  <c r="N41" i="1" s="1"/>
  <c r="G41" i="3"/>
  <c r="L41" i="1" s="1"/>
  <c r="F41" i="3"/>
  <c r="J41" i="1" s="1"/>
  <c r="E41" i="3"/>
  <c r="H41" i="1" s="1"/>
  <c r="D41" i="3"/>
  <c r="C41" i="3"/>
  <c r="AZ40" i="3"/>
  <c r="AY40" i="3"/>
  <c r="AX40" i="3"/>
  <c r="AW40" i="3"/>
  <c r="AV40" i="3"/>
  <c r="AU40" i="3"/>
  <c r="AT40" i="3"/>
  <c r="AS40" i="3"/>
  <c r="AR40" i="3"/>
  <c r="AQ40" i="3"/>
  <c r="AP40" i="3"/>
  <c r="AO40" i="3"/>
  <c r="AN40" i="3"/>
  <c r="AM40" i="3"/>
  <c r="AL40" i="3"/>
  <c r="AK40" i="3"/>
  <c r="AJ40" i="3"/>
  <c r="AI40" i="3"/>
  <c r="AH40" i="3"/>
  <c r="AG40" i="3"/>
  <c r="AF40" i="3"/>
  <c r="AE40" i="3"/>
  <c r="AD40" i="3"/>
  <c r="AC40" i="3"/>
  <c r="AB40" i="3"/>
  <c r="AA40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C40" i="3"/>
  <c r="AZ39" i="3"/>
  <c r="AY39" i="3"/>
  <c r="AX39" i="3"/>
  <c r="AW39" i="3"/>
  <c r="AV39" i="3"/>
  <c r="AU39" i="3"/>
  <c r="AT39" i="3"/>
  <c r="AS39" i="3"/>
  <c r="AR39" i="3"/>
  <c r="AQ39" i="3"/>
  <c r="AP39" i="3"/>
  <c r="AO39" i="3"/>
  <c r="AN39" i="3"/>
  <c r="AM39" i="3"/>
  <c r="AL39" i="3"/>
  <c r="AK39" i="3"/>
  <c r="AJ39" i="3"/>
  <c r="AI39" i="3"/>
  <c r="AH39" i="3"/>
  <c r="AG39" i="3"/>
  <c r="AF39" i="3"/>
  <c r="AE39" i="3"/>
  <c r="AD39" i="3"/>
  <c r="AC39" i="3"/>
  <c r="AB39" i="3"/>
  <c r="AA39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AZ38" i="3"/>
  <c r="AY38" i="3"/>
  <c r="AX38" i="3"/>
  <c r="AW38" i="3"/>
  <c r="AV38" i="3"/>
  <c r="AU38" i="3"/>
  <c r="AT38" i="3"/>
  <c r="AS38" i="3"/>
  <c r="AR38" i="3"/>
  <c r="AQ38" i="3"/>
  <c r="AP38" i="3"/>
  <c r="AO38" i="3"/>
  <c r="AN38" i="3"/>
  <c r="AM38" i="3"/>
  <c r="AL38" i="3"/>
  <c r="AK38" i="3"/>
  <c r="AJ38" i="3"/>
  <c r="AI38" i="3"/>
  <c r="AH38" i="3"/>
  <c r="AG38" i="3"/>
  <c r="AF38" i="3"/>
  <c r="AE38" i="3"/>
  <c r="AD38" i="3"/>
  <c r="AC38" i="3"/>
  <c r="AB38" i="3"/>
  <c r="AA38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G38" i="3"/>
  <c r="F38" i="3"/>
  <c r="E38" i="3"/>
  <c r="D38" i="3"/>
  <c r="C38" i="3"/>
  <c r="AZ37" i="3"/>
  <c r="AY37" i="3"/>
  <c r="AX37" i="3"/>
  <c r="AW37" i="3"/>
  <c r="AV37" i="3"/>
  <c r="AU37" i="3"/>
  <c r="AT37" i="3"/>
  <c r="AS37" i="3"/>
  <c r="AR37" i="3"/>
  <c r="AQ37" i="3"/>
  <c r="AP37" i="3"/>
  <c r="AO37" i="3"/>
  <c r="AN37" i="3"/>
  <c r="AM37" i="3"/>
  <c r="AL37" i="3"/>
  <c r="AK37" i="3"/>
  <c r="AJ37" i="3"/>
  <c r="AI37" i="3"/>
  <c r="AH37" i="3"/>
  <c r="AG37" i="3"/>
  <c r="AF37" i="3"/>
  <c r="AE37" i="3"/>
  <c r="AD37" i="3"/>
  <c r="AC37" i="3"/>
  <c r="AB37" i="3"/>
  <c r="AA37" i="3"/>
  <c r="Z37" i="3"/>
  <c r="Y37" i="3"/>
  <c r="X37" i="3"/>
  <c r="W37" i="3"/>
  <c r="V37" i="3"/>
  <c r="U37" i="3"/>
  <c r="T37" i="3"/>
  <c r="S37" i="3"/>
  <c r="R37" i="3"/>
  <c r="Q37" i="3"/>
  <c r="P37" i="3"/>
  <c r="O37" i="3"/>
  <c r="N37" i="3"/>
  <c r="M37" i="3"/>
  <c r="L37" i="3"/>
  <c r="K37" i="3"/>
  <c r="J37" i="3"/>
  <c r="I37" i="3"/>
  <c r="H37" i="3"/>
  <c r="G37" i="3"/>
  <c r="F37" i="3"/>
  <c r="E37" i="3"/>
  <c r="D37" i="3"/>
  <c r="C37" i="3"/>
  <c r="AZ36" i="3"/>
  <c r="AY36" i="3"/>
  <c r="AX36" i="3"/>
  <c r="AW36" i="3"/>
  <c r="AV36" i="3"/>
  <c r="AU36" i="3"/>
  <c r="AT36" i="3"/>
  <c r="AS36" i="3"/>
  <c r="AR36" i="3"/>
  <c r="AQ36" i="3"/>
  <c r="AP36" i="3"/>
  <c r="AO36" i="3"/>
  <c r="AN36" i="3"/>
  <c r="AM36" i="3"/>
  <c r="AL36" i="3"/>
  <c r="AK36" i="3"/>
  <c r="AJ36" i="3"/>
  <c r="AI36" i="3"/>
  <c r="AH36" i="3"/>
  <c r="AG36" i="3"/>
  <c r="AF36" i="3"/>
  <c r="AE36" i="3"/>
  <c r="AD36" i="3"/>
  <c r="AC36" i="3"/>
  <c r="AB36" i="3"/>
  <c r="AA36" i="3"/>
  <c r="Z36" i="3"/>
  <c r="Y36" i="3"/>
  <c r="X36" i="3"/>
  <c r="W36" i="3"/>
  <c r="V36" i="3"/>
  <c r="U36" i="3"/>
  <c r="T36" i="3"/>
  <c r="S36" i="3"/>
  <c r="R36" i="3"/>
  <c r="Q36" i="3"/>
  <c r="P36" i="3"/>
  <c r="O36" i="3"/>
  <c r="N36" i="3"/>
  <c r="M36" i="3"/>
  <c r="L36" i="3"/>
  <c r="K36" i="3"/>
  <c r="J36" i="3"/>
  <c r="I36" i="3"/>
  <c r="H36" i="3"/>
  <c r="G36" i="3"/>
  <c r="F36" i="3"/>
  <c r="E36" i="3"/>
  <c r="D36" i="3"/>
  <c r="C36" i="3"/>
  <c r="AZ35" i="3"/>
  <c r="AY35" i="3"/>
  <c r="AX35" i="3"/>
  <c r="AW35" i="3"/>
  <c r="AV35" i="3"/>
  <c r="AU35" i="3"/>
  <c r="AT35" i="3"/>
  <c r="AS35" i="3"/>
  <c r="AR35" i="3"/>
  <c r="AQ35" i="3"/>
  <c r="AP35" i="3"/>
  <c r="AO35" i="3"/>
  <c r="AN35" i="3"/>
  <c r="AM35" i="3"/>
  <c r="AL35" i="3"/>
  <c r="AK35" i="3"/>
  <c r="AJ35" i="3"/>
  <c r="AI35" i="3"/>
  <c r="AH35" i="3"/>
  <c r="AG35" i="3"/>
  <c r="AF35" i="3"/>
  <c r="AE35" i="3"/>
  <c r="AD35" i="3"/>
  <c r="AC35" i="3"/>
  <c r="AB35" i="3"/>
  <c r="AA35" i="3"/>
  <c r="Z35" i="3"/>
  <c r="Y35" i="3"/>
  <c r="X35" i="3"/>
  <c r="W35" i="3"/>
  <c r="V35" i="3"/>
  <c r="U35" i="3"/>
  <c r="T35" i="3"/>
  <c r="S35" i="3"/>
  <c r="R35" i="3"/>
  <c r="Q35" i="3"/>
  <c r="P35" i="3"/>
  <c r="O35" i="3"/>
  <c r="N35" i="3"/>
  <c r="M35" i="3"/>
  <c r="L35" i="3"/>
  <c r="K35" i="3"/>
  <c r="J35" i="3"/>
  <c r="I35" i="3"/>
  <c r="H35" i="3"/>
  <c r="G35" i="3"/>
  <c r="F35" i="3"/>
  <c r="E35" i="3"/>
  <c r="D35" i="3"/>
  <c r="C35" i="3"/>
  <c r="AZ34" i="3"/>
  <c r="AY34" i="3"/>
  <c r="AX34" i="3"/>
  <c r="AW34" i="3"/>
  <c r="AV34" i="3"/>
  <c r="AU34" i="3"/>
  <c r="AT34" i="3"/>
  <c r="AS34" i="3"/>
  <c r="AR34" i="3"/>
  <c r="AQ34" i="3"/>
  <c r="AP34" i="3"/>
  <c r="AO34" i="3"/>
  <c r="AN34" i="3"/>
  <c r="AM34" i="3"/>
  <c r="AL34" i="3"/>
  <c r="AK34" i="3"/>
  <c r="AJ34" i="3"/>
  <c r="AI34" i="3"/>
  <c r="AH34" i="3"/>
  <c r="AG34" i="3"/>
  <c r="AF34" i="3"/>
  <c r="AE34" i="3"/>
  <c r="AD34" i="3"/>
  <c r="AC34" i="3"/>
  <c r="AB34" i="3"/>
  <c r="AA34" i="3"/>
  <c r="Z34" i="3"/>
  <c r="Y34" i="3"/>
  <c r="X34" i="3"/>
  <c r="W34" i="3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C34" i="3"/>
  <c r="AZ33" i="3"/>
  <c r="AY33" i="3"/>
  <c r="AX33" i="3"/>
  <c r="AW33" i="3"/>
  <c r="AV33" i="3"/>
  <c r="AU33" i="3"/>
  <c r="AT33" i="3"/>
  <c r="AS33" i="3"/>
  <c r="AR33" i="3"/>
  <c r="AQ33" i="3"/>
  <c r="AP33" i="3"/>
  <c r="AO33" i="3"/>
  <c r="AN33" i="3"/>
  <c r="AM33" i="3"/>
  <c r="AL33" i="3"/>
  <c r="AK33" i="3"/>
  <c r="AJ33" i="3"/>
  <c r="AI33" i="3"/>
  <c r="AH33" i="3"/>
  <c r="AG33" i="3"/>
  <c r="AF33" i="3"/>
  <c r="AE33" i="3"/>
  <c r="AD33" i="3"/>
  <c r="AC33" i="3"/>
  <c r="AB33" i="3"/>
  <c r="AA33" i="3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C33" i="3"/>
  <c r="AZ32" i="3"/>
  <c r="AY32" i="3"/>
  <c r="AX32" i="3"/>
  <c r="AW32" i="3"/>
  <c r="AV32" i="3"/>
  <c r="AU32" i="3"/>
  <c r="AT32" i="3"/>
  <c r="AS32" i="3"/>
  <c r="AR32" i="3"/>
  <c r="AQ32" i="3"/>
  <c r="AP32" i="3"/>
  <c r="AO32" i="3"/>
  <c r="AN32" i="3"/>
  <c r="AM32" i="3"/>
  <c r="AL32" i="3"/>
  <c r="AK32" i="3"/>
  <c r="AJ32" i="3"/>
  <c r="AI32" i="3"/>
  <c r="AH32" i="3"/>
  <c r="AG32" i="3"/>
  <c r="AF32" i="3"/>
  <c r="AE32" i="3"/>
  <c r="AD32" i="3"/>
  <c r="AC32" i="3"/>
  <c r="AB32" i="3"/>
  <c r="AA32" i="3"/>
  <c r="Z32" i="3"/>
  <c r="Y32" i="3"/>
  <c r="X32" i="3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AZ30" i="3"/>
  <c r="AY30" i="3"/>
  <c r="AX30" i="3"/>
  <c r="AW30" i="3"/>
  <c r="AV30" i="3"/>
  <c r="AU30" i="3"/>
  <c r="AT30" i="3"/>
  <c r="AS30" i="3"/>
  <c r="AR30" i="3"/>
  <c r="AQ30" i="3"/>
  <c r="AP30" i="3"/>
  <c r="AO30" i="3"/>
  <c r="AN30" i="3"/>
  <c r="AM30" i="3"/>
  <c r="AL30" i="3"/>
  <c r="AK30" i="3"/>
  <c r="AJ30" i="3"/>
  <c r="AI30" i="3"/>
  <c r="AH30" i="3"/>
  <c r="AG30" i="3"/>
  <c r="AF30" i="3"/>
  <c r="AE30" i="3"/>
  <c r="AD30" i="3"/>
  <c r="AC30" i="3"/>
  <c r="AB30" i="3"/>
  <c r="AA30" i="3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AZ29" i="3"/>
  <c r="AY29" i="3"/>
  <c r="AX29" i="3"/>
  <c r="AW29" i="3"/>
  <c r="AV29" i="3"/>
  <c r="AU29" i="3"/>
  <c r="AT29" i="3"/>
  <c r="AS29" i="3"/>
  <c r="AR29" i="3"/>
  <c r="AQ29" i="3"/>
  <c r="AP29" i="3"/>
  <c r="AO29" i="3"/>
  <c r="AN29" i="3"/>
  <c r="AM29" i="3"/>
  <c r="AL29" i="3"/>
  <c r="AK29" i="3"/>
  <c r="AJ29" i="3"/>
  <c r="AI29" i="3"/>
  <c r="AH29" i="3"/>
  <c r="AG29" i="3"/>
  <c r="AF29" i="3"/>
  <c r="AE29" i="3"/>
  <c r="AD29" i="3"/>
  <c r="AC29" i="3"/>
  <c r="AB29" i="3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C29" i="3"/>
  <c r="AZ28" i="3"/>
  <c r="AY28" i="3"/>
  <c r="AX28" i="3"/>
  <c r="AW28" i="3"/>
  <c r="AV28" i="3"/>
  <c r="AU28" i="3"/>
  <c r="AT28" i="3"/>
  <c r="AS28" i="3"/>
  <c r="AR28" i="3"/>
  <c r="AQ28" i="3"/>
  <c r="AP28" i="3"/>
  <c r="AO28" i="3"/>
  <c r="AN28" i="3"/>
  <c r="AM28" i="3"/>
  <c r="AL28" i="3"/>
  <c r="AK28" i="3"/>
  <c r="AJ28" i="3"/>
  <c r="AI28" i="3"/>
  <c r="AH28" i="3"/>
  <c r="AG28" i="3"/>
  <c r="AF28" i="3"/>
  <c r="AE28" i="3"/>
  <c r="AD28" i="3"/>
  <c r="AC28" i="3"/>
  <c r="AB28" i="3"/>
  <c r="AA28" i="3"/>
  <c r="Z28" i="3"/>
  <c r="Y28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E28" i="3"/>
  <c r="D28" i="3"/>
  <c r="C28" i="3"/>
  <c r="AZ27" i="3"/>
  <c r="AY27" i="3"/>
  <c r="AX27" i="3"/>
  <c r="AW27" i="3"/>
  <c r="AV27" i="3"/>
  <c r="AU27" i="3"/>
  <c r="AT27" i="3"/>
  <c r="AS27" i="3"/>
  <c r="AR27" i="3"/>
  <c r="AQ27" i="3"/>
  <c r="AP27" i="3"/>
  <c r="AO27" i="3"/>
  <c r="AN27" i="3"/>
  <c r="AM27" i="3"/>
  <c r="AL27" i="3"/>
  <c r="AK27" i="3"/>
  <c r="AJ27" i="3"/>
  <c r="AI27" i="3"/>
  <c r="AH27" i="3"/>
  <c r="AG27" i="3"/>
  <c r="AF27" i="3"/>
  <c r="AE27" i="3"/>
  <c r="AD27" i="3"/>
  <c r="AC27" i="3"/>
  <c r="AB27" i="3"/>
  <c r="AA27" i="3"/>
  <c r="Z27" i="3"/>
  <c r="Y27" i="3"/>
  <c r="X27" i="3"/>
  <c r="W27" i="3"/>
  <c r="V27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C27" i="3"/>
  <c r="AZ26" i="3"/>
  <c r="AY26" i="3"/>
  <c r="AX26" i="3"/>
  <c r="AW26" i="3"/>
  <c r="AV26" i="3"/>
  <c r="AU26" i="3"/>
  <c r="AT26" i="3"/>
  <c r="AS26" i="3"/>
  <c r="AR26" i="3"/>
  <c r="AQ26" i="3"/>
  <c r="AP26" i="3"/>
  <c r="AO26" i="3"/>
  <c r="AN26" i="3"/>
  <c r="AM26" i="3"/>
  <c r="AL26" i="3"/>
  <c r="AK26" i="3"/>
  <c r="AJ26" i="3"/>
  <c r="AI26" i="3"/>
  <c r="AH26" i="3"/>
  <c r="AG26" i="3"/>
  <c r="AF26" i="3"/>
  <c r="AE26" i="3"/>
  <c r="AD26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AZ25" i="3"/>
  <c r="AY25" i="3"/>
  <c r="AX25" i="3"/>
  <c r="AW25" i="3"/>
  <c r="AV25" i="3"/>
  <c r="AU25" i="3"/>
  <c r="AT25" i="3"/>
  <c r="AS25" i="3"/>
  <c r="AR25" i="3"/>
  <c r="AQ25" i="3"/>
  <c r="AP25" i="3"/>
  <c r="AO25" i="3"/>
  <c r="AN25" i="3"/>
  <c r="AM25" i="3"/>
  <c r="AL25" i="3"/>
  <c r="AK25" i="3"/>
  <c r="AJ25" i="3"/>
  <c r="AI25" i="3"/>
  <c r="AH25" i="3"/>
  <c r="AG25" i="3"/>
  <c r="AF25" i="3"/>
  <c r="AE25" i="3"/>
  <c r="AD25" i="3"/>
  <c r="AC25" i="3"/>
  <c r="AB25" i="3"/>
  <c r="AA25" i="3"/>
  <c r="Z25" i="3"/>
  <c r="Y25" i="3"/>
  <c r="X25" i="3"/>
  <c r="W25" i="3"/>
  <c r="V25" i="3"/>
  <c r="U25" i="3"/>
  <c r="T25" i="3"/>
  <c r="S25" i="3"/>
  <c r="R25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C25" i="3"/>
  <c r="AZ24" i="3"/>
  <c r="AY24" i="3"/>
  <c r="AX24" i="3"/>
  <c r="AW24" i="3"/>
  <c r="AV24" i="3"/>
  <c r="AU24" i="3"/>
  <c r="AT24" i="3"/>
  <c r="AS24" i="3"/>
  <c r="AR24" i="3"/>
  <c r="AQ24" i="3"/>
  <c r="AP24" i="3"/>
  <c r="AO24" i="3"/>
  <c r="AN24" i="3"/>
  <c r="AM24" i="3"/>
  <c r="AL24" i="3"/>
  <c r="AK24" i="3"/>
  <c r="AJ24" i="3"/>
  <c r="AI24" i="3"/>
  <c r="AH24" i="3"/>
  <c r="AG24" i="3"/>
  <c r="AF24" i="3"/>
  <c r="AE24" i="3"/>
  <c r="AD24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C24" i="3"/>
  <c r="AZ23" i="3"/>
  <c r="AY23" i="3"/>
  <c r="AX23" i="3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AZ22" i="3"/>
  <c r="AY22" i="3"/>
  <c r="AX22" i="3"/>
  <c r="AW22" i="3"/>
  <c r="AV22" i="3"/>
  <c r="AU22" i="3"/>
  <c r="AT22" i="3"/>
  <c r="AS22" i="3"/>
  <c r="AR22" i="3"/>
  <c r="AQ22" i="3"/>
  <c r="AP22" i="3"/>
  <c r="AO22" i="3"/>
  <c r="AN22" i="3"/>
  <c r="AM22" i="3"/>
  <c r="AL22" i="3"/>
  <c r="AK22" i="3"/>
  <c r="AJ22" i="3"/>
  <c r="AI22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AZ21" i="3"/>
  <c r="AY21" i="3"/>
  <c r="AX21" i="3"/>
  <c r="AW21" i="3"/>
  <c r="AV21" i="3"/>
  <c r="AU21" i="3"/>
  <c r="AT21" i="3"/>
  <c r="AS21" i="3"/>
  <c r="AR21" i="3"/>
  <c r="AQ21" i="3"/>
  <c r="AP21" i="3"/>
  <c r="AO21" i="3"/>
  <c r="AN21" i="3"/>
  <c r="AM21" i="3"/>
  <c r="AL21" i="3"/>
  <c r="AK21" i="3"/>
  <c r="AJ21" i="3"/>
  <c r="AI21" i="3"/>
  <c r="AH21" i="3"/>
  <c r="AG21" i="3"/>
  <c r="AF21" i="3"/>
  <c r="AE21" i="3"/>
  <c r="AD21" i="3"/>
  <c r="AC21" i="3"/>
  <c r="AB21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AZ20" i="3"/>
  <c r="AY20" i="3"/>
  <c r="AX20" i="3"/>
  <c r="AW20" i="3"/>
  <c r="AV20" i="3"/>
  <c r="AU20" i="3"/>
  <c r="AT20" i="3"/>
  <c r="AS20" i="3"/>
  <c r="AR20" i="3"/>
  <c r="AQ20" i="3"/>
  <c r="AP20" i="3"/>
  <c r="AO20" i="3"/>
  <c r="AN20" i="3"/>
  <c r="AM20" i="3"/>
  <c r="AL20" i="3"/>
  <c r="AK20" i="3"/>
  <c r="AJ20" i="3"/>
  <c r="AI20" i="3"/>
  <c r="AH20" i="3"/>
  <c r="AG20" i="3"/>
  <c r="AF20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AZ19" i="3"/>
  <c r="AY19" i="3"/>
  <c r="AX19" i="3"/>
  <c r="AW19" i="3"/>
  <c r="AV19" i="3"/>
  <c r="AU19" i="3"/>
  <c r="AT19" i="3"/>
  <c r="AS19" i="3"/>
  <c r="AR19" i="3"/>
  <c r="AQ19" i="3"/>
  <c r="AP19" i="3"/>
  <c r="AO19" i="3"/>
  <c r="AN19" i="3"/>
  <c r="AM19" i="3"/>
  <c r="AL19" i="3"/>
  <c r="AK19" i="3"/>
  <c r="AJ19" i="3"/>
  <c r="AI19" i="3"/>
  <c r="AH19" i="3"/>
  <c r="AG19" i="3"/>
  <c r="AF19" i="3"/>
  <c r="AE19" i="3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AZ18" i="3"/>
  <c r="AY18" i="3"/>
  <c r="AX18" i="3"/>
  <c r="AW18" i="3"/>
  <c r="AV18" i="3"/>
  <c r="AU18" i="3"/>
  <c r="AT18" i="3"/>
  <c r="AS18" i="3"/>
  <c r="AR18" i="3"/>
  <c r="AQ18" i="3"/>
  <c r="AP18" i="3"/>
  <c r="AO18" i="3"/>
  <c r="AN18" i="3"/>
  <c r="AM18" i="3"/>
  <c r="AL18" i="3"/>
  <c r="AK18" i="3"/>
  <c r="AJ18" i="3"/>
  <c r="AI18" i="3"/>
  <c r="AH18" i="3"/>
  <c r="AG18" i="3"/>
  <c r="AF18" i="3"/>
  <c r="AE18" i="3"/>
  <c r="AD18" i="3"/>
  <c r="AC18" i="3"/>
  <c r="AB18" i="3"/>
  <c r="AA18" i="3"/>
  <c r="Z18" i="3"/>
  <c r="Y18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AZ17" i="3"/>
  <c r="AY17" i="3"/>
  <c r="AX17" i="3"/>
  <c r="AW17" i="3"/>
  <c r="AV17" i="3"/>
  <c r="AU17" i="3"/>
  <c r="AT17" i="3"/>
  <c r="AS17" i="3"/>
  <c r="AR17" i="3"/>
  <c r="AQ17" i="3"/>
  <c r="AP17" i="3"/>
  <c r="AO17" i="3"/>
  <c r="AN17" i="3"/>
  <c r="AM17" i="3"/>
  <c r="AL17" i="3"/>
  <c r="AK17" i="3"/>
  <c r="AJ17" i="3"/>
  <c r="AI17" i="3"/>
  <c r="AH17" i="3"/>
  <c r="AG17" i="3"/>
  <c r="AF17" i="3"/>
  <c r="AE17" i="3"/>
  <c r="AD17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AZ16" i="3"/>
  <c r="AY16" i="3"/>
  <c r="AX16" i="3"/>
  <c r="AW16" i="3"/>
  <c r="AV16" i="3"/>
  <c r="AU16" i="3"/>
  <c r="AT16" i="3"/>
  <c r="AS16" i="3"/>
  <c r="AR16" i="3"/>
  <c r="AQ16" i="3"/>
  <c r="AP16" i="3"/>
  <c r="AO16" i="3"/>
  <c r="AN16" i="3"/>
  <c r="AM16" i="3"/>
  <c r="AL16" i="3"/>
  <c r="AK16" i="3"/>
  <c r="AJ16" i="3"/>
  <c r="AI16" i="3"/>
  <c r="AH16" i="3"/>
  <c r="AG16" i="3"/>
  <c r="AF16" i="3"/>
  <c r="AE16" i="3"/>
  <c r="AD16" i="3"/>
  <c r="AC16" i="3"/>
  <c r="AB16" i="3"/>
  <c r="AA16" i="3"/>
  <c r="Z16" i="3"/>
  <c r="Y16" i="3"/>
  <c r="X16" i="3"/>
  <c r="W16" i="3"/>
  <c r="V16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C16" i="3"/>
  <c r="AZ15" i="3"/>
  <c r="AY15" i="3"/>
  <c r="AX15" i="3"/>
  <c r="AW15" i="3"/>
  <c r="AV15" i="3"/>
  <c r="AU15" i="3"/>
  <c r="AT15" i="3"/>
  <c r="AS15" i="3"/>
  <c r="AR15" i="3"/>
  <c r="AQ15" i="3"/>
  <c r="AP15" i="3"/>
  <c r="AO15" i="3"/>
  <c r="AN15" i="3"/>
  <c r="AM15" i="3"/>
  <c r="AL15" i="3"/>
  <c r="AK15" i="3"/>
  <c r="AJ15" i="3"/>
  <c r="AI15" i="3"/>
  <c r="AH15" i="3"/>
  <c r="AG15" i="3"/>
  <c r="AF15" i="3"/>
  <c r="AE15" i="3"/>
  <c r="AD15" i="3"/>
  <c r="AC15" i="3"/>
  <c r="AB15" i="3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AZ14" i="3"/>
  <c r="AY14" i="3"/>
  <c r="AX14" i="3"/>
  <c r="AW14" i="3"/>
  <c r="AV14" i="3"/>
  <c r="AU14" i="3"/>
  <c r="AT14" i="3"/>
  <c r="AS14" i="3"/>
  <c r="AR14" i="3"/>
  <c r="AQ14" i="3"/>
  <c r="AP14" i="3"/>
  <c r="AO14" i="3"/>
  <c r="AN14" i="3"/>
  <c r="AM14" i="3"/>
  <c r="AL14" i="3"/>
  <c r="AK14" i="3"/>
  <c r="AJ14" i="3"/>
  <c r="AI14" i="3"/>
  <c r="AH14" i="3"/>
  <c r="AG14" i="3"/>
  <c r="AF14" i="3"/>
  <c r="AE14" i="3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AZ13" i="3"/>
  <c r="AY13" i="3"/>
  <c r="AX13" i="3"/>
  <c r="AW13" i="3"/>
  <c r="AV13" i="3"/>
  <c r="AU13" i="3"/>
  <c r="AT13" i="3"/>
  <c r="AS13" i="3"/>
  <c r="AR13" i="3"/>
  <c r="AQ13" i="3"/>
  <c r="AP13" i="3"/>
  <c r="AO13" i="3"/>
  <c r="AN13" i="3"/>
  <c r="AM13" i="3"/>
  <c r="AL13" i="3"/>
  <c r="AK13" i="3"/>
  <c r="AJ13" i="3"/>
  <c r="AI13" i="3"/>
  <c r="AH13" i="3"/>
  <c r="AG13" i="3"/>
  <c r="AF13" i="3"/>
  <c r="AE13" i="3"/>
  <c r="AD13" i="3"/>
  <c r="AC13" i="3"/>
  <c r="AB13" i="3"/>
  <c r="AA13" i="3"/>
  <c r="Z13" i="3"/>
  <c r="Y13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C13" i="3"/>
  <c r="AZ12" i="3"/>
  <c r="AY12" i="3"/>
  <c r="AX12" i="3"/>
  <c r="AW12" i="3"/>
  <c r="AV12" i="3"/>
  <c r="AU12" i="3"/>
  <c r="AT12" i="3"/>
  <c r="AS12" i="3"/>
  <c r="AR12" i="3"/>
  <c r="AQ12" i="3"/>
  <c r="AP12" i="3"/>
  <c r="AO12" i="3"/>
  <c r="AN12" i="3"/>
  <c r="AM12" i="3"/>
  <c r="AL12" i="3"/>
  <c r="AK12" i="3"/>
  <c r="AJ12" i="3"/>
  <c r="AI12" i="3"/>
  <c r="AH12" i="3"/>
  <c r="AG12" i="3"/>
  <c r="AF12" i="3"/>
  <c r="AE12" i="3"/>
  <c r="AD12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AZ11" i="3"/>
  <c r="AY11" i="3"/>
  <c r="AX11" i="3"/>
  <c r="AW11" i="3"/>
  <c r="AV11" i="3"/>
  <c r="AU11" i="3"/>
  <c r="AT11" i="3"/>
  <c r="AS11" i="3"/>
  <c r="AR11" i="3"/>
  <c r="AQ11" i="3"/>
  <c r="AP11" i="3"/>
  <c r="AO11" i="3"/>
  <c r="AN11" i="3"/>
  <c r="AM11" i="3"/>
  <c r="AL11" i="3"/>
  <c r="AK11" i="3"/>
  <c r="AJ11" i="3"/>
  <c r="AI11" i="3"/>
  <c r="AH11" i="3"/>
  <c r="AG11" i="3"/>
  <c r="AF11" i="3"/>
  <c r="AE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C11" i="3"/>
  <c r="AZ41" i="2"/>
  <c r="CW41" i="1" s="1"/>
  <c r="AY41" i="2"/>
  <c r="CU41" i="1" s="1"/>
  <c r="AX41" i="2"/>
  <c r="AW41" i="2"/>
  <c r="AV41" i="2"/>
  <c r="CO41" i="1" s="1"/>
  <c r="AU41" i="2"/>
  <c r="CM41" i="1" s="1"/>
  <c r="AT41" i="2"/>
  <c r="CK41" i="1" s="1"/>
  <c r="AS41" i="2"/>
  <c r="CI41" i="1" s="1"/>
  <c r="AR41" i="2"/>
  <c r="CG41" i="1" s="1"/>
  <c r="AQ41" i="2"/>
  <c r="CE41" i="1" s="1"/>
  <c r="AP41" i="2"/>
  <c r="AO41" i="2"/>
  <c r="AN41" i="2"/>
  <c r="BY41" i="1" s="1"/>
  <c r="AM41" i="2"/>
  <c r="BW41" i="1" s="1"/>
  <c r="AL41" i="2"/>
  <c r="BU41" i="1" s="1"/>
  <c r="AK41" i="2"/>
  <c r="BS41" i="1" s="1"/>
  <c r="AJ41" i="2"/>
  <c r="BQ41" i="1" s="1"/>
  <c r="AI41" i="2"/>
  <c r="BO41" i="1" s="1"/>
  <c r="AH41" i="2"/>
  <c r="BM41" i="1" s="1"/>
  <c r="AG41" i="2"/>
  <c r="AF41" i="2"/>
  <c r="BI41" i="1" s="1"/>
  <c r="AE41" i="2"/>
  <c r="BG41" i="1" s="1"/>
  <c r="AD41" i="2"/>
  <c r="BE41" i="1" s="1"/>
  <c r="AC41" i="2"/>
  <c r="BC41" i="1" s="1"/>
  <c r="AB41" i="2"/>
  <c r="BA41" i="1" s="1"/>
  <c r="AA41" i="2"/>
  <c r="AY41" i="1" s="1"/>
  <c r="Z41" i="2"/>
  <c r="Y41" i="2"/>
  <c r="X41" i="2"/>
  <c r="AS41" i="1" s="1"/>
  <c r="W41" i="2"/>
  <c r="AQ41" i="1" s="1"/>
  <c r="V41" i="2"/>
  <c r="AO41" i="1" s="1"/>
  <c r="U41" i="2"/>
  <c r="AM41" i="1" s="1"/>
  <c r="T41" i="2"/>
  <c r="AK41" i="1" s="1"/>
  <c r="S41" i="2"/>
  <c r="AI41" i="1" s="1"/>
  <c r="R41" i="2"/>
  <c r="Q41" i="2"/>
  <c r="P41" i="2"/>
  <c r="AC41" i="1" s="1"/>
  <c r="O41" i="2"/>
  <c r="AA41" i="1" s="1"/>
  <c r="N41" i="2"/>
  <c r="Y41" i="1" s="1"/>
  <c r="M41" i="2"/>
  <c r="W41" i="1" s="1"/>
  <c r="L41" i="2"/>
  <c r="U41" i="1" s="1"/>
  <c r="K41" i="2"/>
  <c r="S41" i="1" s="1"/>
  <c r="J41" i="2"/>
  <c r="I41" i="2"/>
  <c r="H41" i="2"/>
  <c r="G41" i="2"/>
  <c r="K41" i="1" s="1"/>
  <c r="F41" i="2"/>
  <c r="I41" i="1" s="1"/>
  <c r="E41" i="2"/>
  <c r="G41" i="1" s="1"/>
  <c r="D41" i="2"/>
  <c r="C41" i="2"/>
  <c r="C41" i="1" s="1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E15" i="2"/>
  <c r="D15" i="2"/>
  <c r="C15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3" i="2"/>
  <c r="CS41" i="1"/>
  <c r="CQ41" i="1"/>
  <c r="CC41" i="1"/>
  <c r="CA41" i="1"/>
  <c r="BK41" i="1"/>
  <c r="AW41" i="1"/>
  <c r="AU41" i="1"/>
  <c r="AG41" i="1"/>
  <c r="AE41" i="1"/>
  <c r="Q41" i="1"/>
  <c r="O41" i="1"/>
  <c r="CV41" i="1"/>
  <c r="CH41" i="1"/>
  <c r="CF41" i="1"/>
  <c r="CD41" i="1"/>
  <c r="BR41" i="1"/>
  <c r="BP41" i="1"/>
  <c r="BN41" i="1"/>
  <c r="BL41" i="1"/>
  <c r="AZ41" i="1"/>
  <c r="AV41" i="1"/>
  <c r="AJ41" i="1"/>
  <c r="AB41" i="1"/>
  <c r="Z41" i="1"/>
  <c r="T41" i="1"/>
  <c r="P41" i="1"/>
  <c r="F41" i="1"/>
  <c r="D41" i="1"/>
  <c r="B3" i="1"/>
  <c r="BA41" i="2" l="1"/>
  <c r="M41" i="1"/>
  <c r="CZ41" i="1"/>
  <c r="E41" i="1"/>
  <c r="BA41" i="3"/>
  <c r="B12" i="2"/>
  <c r="CY41" i="1" l="1"/>
  <c r="B12" i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12" i="3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CW8" i="1"/>
  <c r="CU8" i="1"/>
  <c r="CS8" i="1"/>
  <c r="CQ8" i="1"/>
  <c r="CO8" i="1"/>
  <c r="CM8" i="1"/>
  <c r="CK8" i="1"/>
  <c r="CI8" i="1"/>
  <c r="CG8" i="1"/>
  <c r="CE8" i="1"/>
  <c r="CC8" i="1"/>
  <c r="CA8" i="1"/>
  <c r="BY8" i="1"/>
  <c r="BW8" i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AA8" i="1"/>
  <c r="Y8" i="1"/>
  <c r="W8" i="1"/>
  <c r="U8" i="1"/>
  <c r="S8" i="1"/>
  <c r="Q8" i="1"/>
  <c r="O8" i="1"/>
  <c r="M8" i="1"/>
  <c r="K8" i="1"/>
  <c r="I8" i="1"/>
  <c r="G8" i="1"/>
  <c r="E8" i="1"/>
  <c r="C8" i="1"/>
  <c r="B13" i="2" l="1"/>
  <c r="B3" i="3"/>
  <c r="B14" i="2" l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T33" i="1" l="1"/>
  <c r="BT29" i="1"/>
  <c r="H20" i="1"/>
  <c r="BH33" i="1"/>
  <c r="H37" i="1"/>
  <c r="H30" i="1"/>
  <c r="BH23" i="1"/>
  <c r="BH17" i="1"/>
  <c r="BT24" i="1"/>
  <c r="BH13" i="1"/>
  <c r="BH28" i="1"/>
  <c r="BH26" i="1"/>
  <c r="H32" i="1"/>
  <c r="BH39" i="1"/>
  <c r="BT21" i="1"/>
  <c r="BT15" i="1"/>
  <c r="H16" i="1"/>
  <c r="BH34" i="1"/>
  <c r="BT27" i="1"/>
  <c r="H17" i="1"/>
  <c r="BH24" i="1"/>
  <c r="BT32" i="1"/>
  <c r="BH40" i="1"/>
  <c r="BT19" i="1"/>
  <c r="BH22" i="1"/>
  <c r="H19" i="1"/>
  <c r="BH37" i="1"/>
  <c r="H36" i="1"/>
  <c r="BB13" i="1"/>
  <c r="BH27" i="1"/>
  <c r="H15" i="1"/>
  <c r="BT38" i="1"/>
  <c r="BT37" i="1"/>
  <c r="BT39" i="1"/>
  <c r="H22" i="1"/>
  <c r="H29" i="1"/>
  <c r="BT22" i="1"/>
  <c r="H25" i="1"/>
  <c r="BH32" i="1"/>
  <c r="BH30" i="1"/>
  <c r="BT14" i="1"/>
  <c r="H12" i="1"/>
  <c r="BT25" i="1"/>
  <c r="BH18" i="1"/>
  <c r="H14" i="1"/>
  <c r="BH15" i="1"/>
  <c r="BH29" i="1"/>
  <c r="H35" i="1"/>
  <c r="BH31" i="1"/>
  <c r="BB26" i="1"/>
  <c r="BT35" i="1"/>
  <c r="BT12" i="1"/>
  <c r="BT36" i="1"/>
  <c r="BT17" i="1"/>
  <c r="H39" i="1"/>
  <c r="BT30" i="1"/>
  <c r="H21" i="1"/>
  <c r="BH38" i="1"/>
  <c r="BH14" i="1"/>
  <c r="BH36" i="1"/>
  <c r="H38" i="1"/>
  <c r="H26" i="1"/>
  <c r="BT18" i="1"/>
  <c r="H31" i="1"/>
  <c r="BH20" i="1"/>
  <c r="BT31" i="1"/>
  <c r="BT16" i="1"/>
  <c r="BT13" i="1"/>
  <c r="BT34" i="1"/>
  <c r="BT26" i="1"/>
  <c r="H33" i="1"/>
  <c r="H13" i="1"/>
  <c r="BT28" i="1"/>
  <c r="H34" i="1"/>
  <c r="BH25" i="1"/>
  <c r="BT23" i="1"/>
  <c r="BH12" i="1"/>
  <c r="BH19" i="1"/>
  <c r="H28" i="1"/>
  <c r="H18" i="1"/>
  <c r="BH35" i="1"/>
  <c r="BH21" i="1"/>
  <c r="H40" i="1"/>
  <c r="H23" i="1"/>
  <c r="BT40" i="1"/>
  <c r="H27" i="1"/>
  <c r="H24" i="1"/>
  <c r="E42" i="3" l="1"/>
  <c r="C42" i="3"/>
  <c r="D19" i="1"/>
  <c r="D38" i="1"/>
  <c r="D13" i="1"/>
  <c r="D17" i="1"/>
  <c r="D18" i="1"/>
  <c r="D34" i="1"/>
  <c r="D29" i="1"/>
  <c r="D22" i="1"/>
  <c r="BH11" i="1"/>
  <c r="D16" i="1"/>
  <c r="D27" i="1"/>
  <c r="D35" i="1"/>
  <c r="D32" i="1"/>
  <c r="D24" i="1"/>
  <c r="D30" i="1"/>
  <c r="D23" i="1"/>
  <c r="D25" i="1"/>
  <c r="D11" i="1"/>
  <c r="D14" i="1"/>
  <c r="D26" i="1"/>
  <c r="D20" i="1"/>
  <c r="D12" i="1"/>
  <c r="D15" i="1"/>
  <c r="D39" i="1"/>
  <c r="H11" i="1"/>
  <c r="H42" i="1" s="1"/>
  <c r="D33" i="1"/>
  <c r="D40" i="1"/>
  <c r="D37" i="1"/>
  <c r="D36" i="1"/>
  <c r="D21" i="1"/>
  <c r="D28" i="1"/>
  <c r="D31" i="1"/>
  <c r="BT11" i="1"/>
  <c r="D42" i="1" l="1"/>
  <c r="AV29" i="1"/>
  <c r="AD23" i="1" l="1"/>
  <c r="AN33" i="1"/>
  <c r="P20" i="1"/>
  <c r="AF17" i="1"/>
  <c r="CB36" i="1"/>
  <c r="AL35" i="1"/>
  <c r="P40" i="1"/>
  <c r="AB40" i="1"/>
  <c r="CT16" i="1"/>
  <c r="N15" i="1"/>
  <c r="AE42" i="3"/>
  <c r="V29" i="1"/>
  <c r="AB16" i="1"/>
  <c r="AX28" i="1"/>
  <c r="X36" i="1"/>
  <c r="AJ18" i="1"/>
  <c r="AZ37" i="1"/>
  <c r="CT21" i="1"/>
  <c r="AN39" i="1"/>
  <c r="CP26" i="1"/>
  <c r="Z37" i="1"/>
  <c r="CP17" i="1"/>
  <c r="AZ40" i="1"/>
  <c r="R25" i="1"/>
  <c r="AX35" i="1"/>
  <c r="CD26" i="1"/>
  <c r="BR21" i="1"/>
  <c r="AH25" i="1"/>
  <c r="CL13" i="1"/>
  <c r="CX40" i="1"/>
  <c r="BF27" i="1"/>
  <c r="CB21" i="1"/>
  <c r="CR29" i="1"/>
  <c r="BX13" i="1"/>
  <c r="AZ30" i="1"/>
  <c r="CH19" i="1"/>
  <c r="T23" i="1"/>
  <c r="CB24" i="1"/>
  <c r="CD14" i="1"/>
  <c r="CP12" i="1"/>
  <c r="R39" i="1"/>
  <c r="CH14" i="1"/>
  <c r="AJ26" i="1"/>
  <c r="AH20" i="1"/>
  <c r="AB30" i="1"/>
  <c r="CH38" i="1"/>
  <c r="BZ30" i="1"/>
  <c r="BX24" i="1"/>
  <c r="AF24" i="1"/>
  <c r="CD18" i="1"/>
  <c r="AV15" i="1"/>
  <c r="Z28" i="1"/>
  <c r="CV26" i="1"/>
  <c r="BR38" i="1"/>
  <c r="AN18" i="1"/>
  <c r="BF29" i="1"/>
  <c r="AZ18" i="1"/>
  <c r="AB20" i="1"/>
  <c r="CT12" i="1"/>
  <c r="V14" i="1"/>
  <c r="AX21" i="1"/>
  <c r="AB17" i="1"/>
  <c r="Z38" i="1"/>
  <c r="AB38" i="1"/>
  <c r="CH18" i="1"/>
  <c r="CH22" i="1"/>
  <c r="AD31" i="1"/>
  <c r="AH26" i="1"/>
  <c r="AB37" i="1"/>
  <c r="AV33" i="1"/>
  <c r="BR32" i="1"/>
  <c r="CL36" i="1"/>
  <c r="CD28" i="1"/>
  <c r="AH13" i="1"/>
  <c r="BZ39" i="1"/>
  <c r="AZ33" i="1"/>
  <c r="AH38" i="1"/>
  <c r="AX37" i="1"/>
  <c r="CL17" i="1"/>
  <c r="AF33" i="1"/>
  <c r="CP36" i="1"/>
  <c r="BX26" i="1"/>
  <c r="AV17" i="1"/>
  <c r="CH30" i="1"/>
  <c r="CH33" i="1"/>
  <c r="CV15" i="1"/>
  <c r="AZ28" i="1"/>
  <c r="CX16" i="1"/>
  <c r="BX38" i="1"/>
  <c r="AL27" i="1"/>
  <c r="CH34" i="1"/>
  <c r="AX20" i="1"/>
  <c r="CT17" i="1"/>
  <c r="Z22" i="1"/>
  <c r="CR24" i="1"/>
  <c r="N31" i="1"/>
  <c r="X24" i="1"/>
  <c r="P24" i="1"/>
  <c r="V19" i="1"/>
  <c r="AV12" i="1"/>
  <c r="AJ28" i="1"/>
  <c r="P25" i="1"/>
  <c r="V22" i="1"/>
  <c r="BX21" i="1"/>
  <c r="AZ31" i="1"/>
  <c r="T31" i="1"/>
  <c r="V23" i="1"/>
  <c r="AX25" i="1"/>
  <c r="CJ33" i="1"/>
  <c r="BD25" i="1"/>
  <c r="CL25" i="1"/>
  <c r="CD21" i="1"/>
  <c r="P12" i="1"/>
  <c r="N12" i="1"/>
  <c r="CP33" i="1"/>
  <c r="CJ26" i="1"/>
  <c r="V28" i="1"/>
  <c r="CH40" i="1"/>
  <c r="AV13" i="1"/>
  <c r="Z16" i="1"/>
  <c r="J33" i="1"/>
  <c r="CB25" i="1"/>
  <c r="AV40" i="1"/>
  <c r="BF12" i="1"/>
  <c r="BZ20" i="1"/>
  <c r="AZ21" i="1"/>
  <c r="AJ20" i="1"/>
  <c r="BX37" i="1"/>
  <c r="AZ16" i="1"/>
  <c r="CH35" i="1"/>
  <c r="CH17" i="1"/>
  <c r="BX18" i="1"/>
  <c r="CX29" i="1"/>
  <c r="AL22" i="1"/>
  <c r="Z39" i="1"/>
  <c r="T28" i="1"/>
  <c r="AF37" i="1"/>
  <c r="BZ40" i="1"/>
  <c r="CX30" i="1"/>
  <c r="BD40" i="1"/>
  <c r="AB14" i="1"/>
  <c r="CH12" i="1"/>
  <c r="AB27" i="1"/>
  <c r="CH25" i="1"/>
  <c r="AN23" i="1"/>
  <c r="AB23" i="1"/>
  <c r="AX33" i="1"/>
  <c r="CV19" i="1"/>
  <c r="CB23" i="1"/>
  <c r="AV34" i="1"/>
  <c r="AV31" i="1"/>
  <c r="X28" i="1"/>
  <c r="CV22" i="1"/>
  <c r="AV28" i="1"/>
  <c r="AH33" i="1"/>
  <c r="V24" i="1"/>
  <c r="CL16" i="1"/>
  <c r="AV14" i="1"/>
  <c r="AD39" i="1"/>
  <c r="N33" i="1"/>
  <c r="AX34" i="1"/>
  <c r="AP16" i="1"/>
  <c r="CV35" i="1"/>
  <c r="CP28" i="1"/>
  <c r="AX31" i="1"/>
  <c r="BZ26" i="1"/>
  <c r="CP27" i="1"/>
  <c r="AX17" i="1"/>
  <c r="CV23" i="1"/>
  <c r="AB36" i="1"/>
  <c r="AV36" i="1"/>
  <c r="AZ15" i="1"/>
  <c r="P17" i="1"/>
  <c r="T20" i="1"/>
  <c r="AX22" i="1"/>
  <c r="AV23" i="1"/>
  <c r="CR25" i="1"/>
  <c r="CB19" i="1"/>
  <c r="CT14" i="1"/>
  <c r="V31" i="1"/>
  <c r="AJ22" i="1"/>
  <c r="AX26" i="1"/>
  <c r="CP35" i="1"/>
  <c r="AV30" i="1"/>
  <c r="AD19" i="1"/>
  <c r="AV27" i="1"/>
  <c r="CH36" i="1"/>
  <c r="BF24" i="1"/>
  <c r="BF26" i="1"/>
  <c r="BZ34" i="1"/>
  <c r="AH24" i="1"/>
  <c r="AD12" i="1"/>
  <c r="AZ29" i="1"/>
  <c r="Z27" i="1"/>
  <c r="CT28" i="1"/>
  <c r="R15" i="1"/>
  <c r="AF38" i="1"/>
  <c r="AZ34" i="1"/>
  <c r="X27" i="1"/>
  <c r="AP40" i="1"/>
  <c r="BR29" i="1"/>
  <c r="AZ24" i="1"/>
  <c r="AJ35" i="1"/>
  <c r="T29" i="1"/>
  <c r="BD39" i="1"/>
  <c r="P33" i="1"/>
  <c r="AH28" i="1"/>
  <c r="BF25" i="1"/>
  <c r="CJ12" i="1"/>
  <c r="BD21" i="1"/>
  <c r="AD24" i="1"/>
  <c r="CJ34" i="1"/>
  <c r="AP17" i="1"/>
  <c r="AD32" i="1"/>
  <c r="CL20" i="1"/>
  <c r="CH32" i="1"/>
  <c r="Z25" i="1"/>
  <c r="AJ32" i="1"/>
  <c r="AJ12" i="1"/>
  <c r="CV18" i="1"/>
  <c r="N25" i="1"/>
  <c r="AB19" i="1"/>
  <c r="CR22" i="1"/>
  <c r="AN35" i="1"/>
  <c r="R28" i="1"/>
  <c r="BD30" i="1"/>
  <c r="BZ28" i="1"/>
  <c r="CD30" i="1"/>
  <c r="P37" i="1"/>
  <c r="AX27" i="1"/>
  <c r="CB40" i="1"/>
  <c r="N16" i="1"/>
  <c r="CD33" i="1"/>
  <c r="AX16" i="1"/>
  <c r="BD17" i="1"/>
  <c r="T22" i="1"/>
  <c r="L31" i="1"/>
  <c r="CT40" i="1"/>
  <c r="AH17" i="1"/>
  <c r="BF38" i="1"/>
  <c r="AX13" i="1"/>
  <c r="R27" i="1"/>
  <c r="V35" i="1"/>
  <c r="AL28" i="1"/>
  <c r="AF20" i="1"/>
  <c r="N35" i="1" l="1"/>
  <c r="CR20" i="1"/>
  <c r="BP39" i="1"/>
  <c r="AT13" i="1"/>
  <c r="AL34" i="1"/>
  <c r="AZ35" i="1"/>
  <c r="X33" i="1"/>
  <c r="BN37" i="1"/>
  <c r="BB22" i="1"/>
  <c r="AN22" i="1"/>
  <c r="J35" i="1"/>
  <c r="CL29" i="1"/>
  <c r="F34" i="1"/>
  <c r="BF34" i="1"/>
  <c r="P35" i="1"/>
  <c r="AJ37" i="1"/>
  <c r="P16" i="1"/>
  <c r="BF32" i="1"/>
  <c r="CT19" i="1"/>
  <c r="BP32" i="1"/>
  <c r="BZ16" i="1"/>
  <c r="CL31" i="1"/>
  <c r="BL29" i="1"/>
  <c r="CH23" i="1"/>
  <c r="F26" i="1"/>
  <c r="BH16" i="1"/>
  <c r="BH42" i="1" s="1"/>
  <c r="AZ39" i="1"/>
  <c r="BD31" i="1"/>
  <c r="F17" i="1"/>
  <c r="P14" i="1"/>
  <c r="BF21" i="1"/>
  <c r="AZ19" i="1"/>
  <c r="F40" i="1"/>
  <c r="F30" i="1"/>
  <c r="V37" i="1"/>
  <c r="CF39" i="1"/>
  <c r="CP29" i="1"/>
  <c r="AT12" i="1"/>
  <c r="AD14" i="1"/>
  <c r="CV29" i="1"/>
  <c r="BB32" i="1"/>
  <c r="AV32" i="1"/>
  <c r="L12" i="1"/>
  <c r="AN37" i="1"/>
  <c r="AF28" i="1"/>
  <c r="T13" i="1"/>
  <c r="AR36" i="1"/>
  <c r="X31" i="1"/>
  <c r="BL33" i="1"/>
  <c r="BN40" i="1"/>
  <c r="L38" i="1"/>
  <c r="BF35" i="1"/>
  <c r="AD27" i="1"/>
  <c r="AZ26" i="1"/>
  <c r="CN17" i="1"/>
  <c r="AD21" i="1"/>
  <c r="AB18" i="1"/>
  <c r="CD31" i="1"/>
  <c r="AB39" i="1"/>
  <c r="AL18" i="1"/>
  <c r="V18" i="1"/>
  <c r="BB12" i="1"/>
  <c r="BL14" i="1"/>
  <c r="CX36" i="1"/>
  <c r="BV36" i="1"/>
  <c r="CD24" i="1"/>
  <c r="BF30" i="1"/>
  <c r="AR39" i="1"/>
  <c r="BN13" i="1"/>
  <c r="BL31" i="1"/>
  <c r="R29" i="1"/>
  <c r="BR36" i="1"/>
  <c r="X38" i="1"/>
  <c r="BP24" i="1"/>
  <c r="BB27" i="1"/>
  <c r="T16" i="1"/>
  <c r="AL17" i="1"/>
  <c r="AJ23" i="1"/>
  <c r="AN25" i="1"/>
  <c r="BL22" i="1"/>
  <c r="AB24" i="1"/>
  <c r="CT38" i="1"/>
  <c r="CX34" i="1"/>
  <c r="AL12" i="1"/>
  <c r="AF31" i="1"/>
  <c r="CX23" i="1"/>
  <c r="CR33" i="1"/>
  <c r="AJ24" i="1"/>
  <c r="AD26" i="1"/>
  <c r="CH37" i="1"/>
  <c r="R36" i="1"/>
  <c r="L24" i="1"/>
  <c r="BN21" i="1"/>
  <c r="CB38" i="1"/>
  <c r="CP19" i="1"/>
  <c r="BZ35" i="1"/>
  <c r="Z21" i="1"/>
  <c r="AV26" i="1"/>
  <c r="AT22" i="1"/>
  <c r="AB13" i="1"/>
  <c r="AH23" i="1"/>
  <c r="T17" i="1"/>
  <c r="R16" i="1"/>
  <c r="CR35" i="1"/>
  <c r="AR26" i="1"/>
  <c r="BD38" i="1"/>
  <c r="AT14" i="1"/>
  <c r="T38" i="1"/>
  <c r="BN12" i="1"/>
  <c r="T32" i="1"/>
  <c r="L27" i="1"/>
  <c r="AT33" i="1"/>
  <c r="BL40" i="1"/>
  <c r="AN19" i="1"/>
  <c r="AX39" i="1"/>
  <c r="AH34" i="1"/>
  <c r="BB30" i="1"/>
  <c r="CJ14" i="1"/>
  <c r="BB19" i="1"/>
  <c r="BN25" i="1"/>
  <c r="R32" i="1"/>
  <c r="BN31" i="1"/>
  <c r="BN39" i="1"/>
  <c r="BV35" i="1"/>
  <c r="AR29" i="1"/>
  <c r="V13" i="1"/>
  <c r="BR24" i="1"/>
  <c r="AJ13" i="1"/>
  <c r="AH21" i="1"/>
  <c r="BD35" i="1"/>
  <c r="BL16" i="1"/>
  <c r="AX18" i="1"/>
  <c r="BB29" i="1"/>
  <c r="BX23" i="1"/>
  <c r="BZ25" i="1"/>
  <c r="BB14" i="1"/>
  <c r="BZ36" i="1"/>
  <c r="J15" i="1"/>
  <c r="L21" i="1"/>
  <c r="P19" i="1"/>
  <c r="AJ15" i="1"/>
  <c r="CX28" i="1"/>
  <c r="CR16" i="1"/>
  <c r="BV22" i="1"/>
  <c r="BP28" i="1"/>
  <c r="AN20" i="1"/>
  <c r="CB35" i="1"/>
  <c r="BV14" i="1"/>
  <c r="BP19" i="1"/>
  <c r="BL37" i="1"/>
  <c r="R22" i="1"/>
  <c r="CR19" i="1"/>
  <c r="Z24" i="1"/>
  <c r="CP32" i="1"/>
  <c r="AH32" i="1"/>
  <c r="CT37" i="1"/>
  <c r="CX17" i="1"/>
  <c r="AT24" i="1"/>
  <c r="BB37" i="1"/>
  <c r="CF29" i="1"/>
  <c r="AZ22" i="1"/>
  <c r="CD37" i="1"/>
  <c r="AZ12" i="1"/>
  <c r="AT31" i="1"/>
  <c r="AB12" i="1"/>
  <c r="BL27" i="1"/>
  <c r="AT40" i="1"/>
  <c r="AF26" i="1"/>
  <c r="L23" i="1"/>
  <c r="CL37" i="1"/>
  <c r="CN20" i="1"/>
  <c r="CV30" i="1"/>
  <c r="X12" i="1"/>
  <c r="X16" i="1"/>
  <c r="BB28" i="1"/>
  <c r="BF16" i="1"/>
  <c r="Z30" i="1"/>
  <c r="X18" i="1"/>
  <c r="X29" i="1"/>
  <c r="AP30" i="1"/>
  <c r="BF22" i="1"/>
  <c r="AN13" i="1"/>
  <c r="R33" i="1"/>
  <c r="AX36" i="1"/>
  <c r="CL38" i="1"/>
  <c r="BP14" i="1"/>
  <c r="J39" i="1"/>
  <c r="CR32" i="1"/>
  <c r="AF40" i="1"/>
  <c r="AP21" i="1"/>
  <c r="P39" i="1"/>
  <c r="CN19" i="1"/>
  <c r="BZ15" i="1"/>
  <c r="BN26" i="1"/>
  <c r="BR20" i="1"/>
  <c r="T30" i="1"/>
  <c r="X26" i="1"/>
  <c r="AN17" i="1"/>
  <c r="AR24" i="1"/>
  <c r="AN31" i="1"/>
  <c r="AP24" i="1"/>
  <c r="AT17" i="1"/>
  <c r="N20" i="1"/>
  <c r="BD24" i="1"/>
  <c r="AV16" i="1"/>
  <c r="CV14" i="1"/>
  <c r="AP26" i="1"/>
  <c r="J29" i="1"/>
  <c r="BD15" i="1"/>
  <c r="BF18" i="1"/>
  <c r="AP31" i="1"/>
  <c r="BZ32" i="1"/>
  <c r="R34" i="1"/>
  <c r="BL18" i="1"/>
  <c r="CJ17" i="1"/>
  <c r="N18" i="1"/>
  <c r="BR14" i="1"/>
  <c r="AJ27" i="1"/>
  <c r="BF23" i="1"/>
  <c r="N32" i="1"/>
  <c r="AF23" i="1"/>
  <c r="BN35" i="1"/>
  <c r="AZ14" i="1"/>
  <c r="L32" i="1"/>
  <c r="N13" i="1"/>
  <c r="BB39" i="1"/>
  <c r="AT20" i="1"/>
  <c r="AX30" i="1"/>
  <c r="R20" i="1"/>
  <c r="BD28" i="1"/>
  <c r="CL19" i="1"/>
  <c r="BV13" i="1"/>
  <c r="AX14" i="1"/>
  <c r="CV37" i="1"/>
  <c r="BD20" i="1"/>
  <c r="BF39" i="1"/>
  <c r="BF36" i="1"/>
  <c r="BL23" i="1"/>
  <c r="Z26" i="1"/>
  <c r="CL15" i="1"/>
  <c r="N28" i="1"/>
  <c r="AF12" i="1"/>
  <c r="BD34" i="1"/>
  <c r="CP15" i="1"/>
  <c r="BL19" i="1"/>
  <c r="V26" i="1"/>
  <c r="T40" i="1"/>
  <c r="BN24" i="1"/>
  <c r="V40" i="1"/>
  <c r="J21" i="1"/>
  <c r="BR26" i="1"/>
  <c r="AH29" i="1"/>
  <c r="BD37" i="1"/>
  <c r="BP30" i="1"/>
  <c r="J40" i="1"/>
  <c r="T19" i="1"/>
  <c r="J37" i="1"/>
  <c r="BZ31" i="1"/>
  <c r="BD32" i="1"/>
  <c r="CR12" i="1"/>
  <c r="BB38" i="1"/>
  <c r="AF14" i="1"/>
  <c r="BF15" i="1"/>
  <c r="CF25" i="1"/>
  <c r="AZ13" i="1"/>
  <c r="CN37" i="1"/>
  <c r="CT13" i="1"/>
  <c r="Z31" i="1"/>
  <c r="BZ17" i="1"/>
  <c r="N26" i="1"/>
  <c r="AN36" i="1"/>
  <c r="CH16" i="1"/>
  <c r="AJ31" i="1"/>
  <c r="Z18" i="1"/>
  <c r="AL23" i="1"/>
  <c r="T33" i="1"/>
  <c r="AR37" i="1"/>
  <c r="CN27" i="1"/>
  <c r="AV38" i="1"/>
  <c r="AJ40" i="1"/>
  <c r="CR27" i="1"/>
  <c r="BV39" i="1"/>
  <c r="AJ29" i="1"/>
  <c r="AN32" i="1"/>
  <c r="CR30" i="1"/>
  <c r="CL32" i="1"/>
  <c r="CN35" i="1"/>
  <c r="BB15" i="1"/>
  <c r="BP21" i="1"/>
  <c r="CF33" i="1"/>
  <c r="BZ13" i="1"/>
  <c r="AN30" i="1"/>
  <c r="N23" i="1"/>
  <c r="BV18" i="1"/>
  <c r="CB29" i="1"/>
  <c r="AR34" i="1"/>
  <c r="BN14" i="1"/>
  <c r="AR15" i="1"/>
  <c r="J18" i="1"/>
  <c r="BZ29" i="1"/>
  <c r="BN18" i="1"/>
  <c r="CX37" i="1"/>
  <c r="AF21" i="1"/>
  <c r="AK42" i="3"/>
  <c r="BD12" i="1"/>
  <c r="CJ15" i="1"/>
  <c r="CN22" i="1"/>
  <c r="AH12" i="1"/>
  <c r="AD37" i="1"/>
  <c r="CB33" i="1"/>
  <c r="BZ33" i="1"/>
  <c r="CH21" i="1"/>
  <c r="AV20" i="1"/>
  <c r="J30" i="1"/>
  <c r="AR23" i="1"/>
  <c r="BP27" i="1"/>
  <c r="L17" i="1"/>
  <c r="R21" i="1"/>
  <c r="BF37" i="1"/>
  <c r="AF30" i="1"/>
  <c r="AR14" i="1"/>
  <c r="AR33" i="1"/>
  <c r="AB34" i="1"/>
  <c r="CR36" i="1"/>
  <c r="CL35" i="1"/>
  <c r="BV20" i="1"/>
  <c r="AD20" i="1"/>
  <c r="CB14" i="1"/>
  <c r="AT25" i="1"/>
  <c r="X20" i="1"/>
  <c r="AB21" i="1"/>
  <c r="Z15" i="1"/>
  <c r="CH27" i="1"/>
  <c r="AD16" i="1"/>
  <c r="L16" i="1"/>
  <c r="V27" i="1"/>
  <c r="J19" i="1"/>
  <c r="X40" i="1"/>
  <c r="AH30" i="1"/>
  <c r="CJ25" i="1"/>
  <c r="CP22" i="1"/>
  <c r="CL40" i="1"/>
  <c r="AL26" i="1"/>
  <c r="BP35" i="1"/>
  <c r="BX28" i="1"/>
  <c r="AV24" i="1"/>
  <c r="CL12" i="1"/>
  <c r="BB31" i="1"/>
  <c r="CB39" i="1"/>
  <c r="CD19" i="1"/>
  <c r="BZ21" i="1"/>
  <c r="T18" i="1"/>
  <c r="N14" i="1"/>
  <c r="BL26" i="1"/>
  <c r="CV17" i="1"/>
  <c r="AP25" i="1"/>
  <c r="BV31" i="1"/>
  <c r="AN16" i="1"/>
  <c r="CN40" i="1"/>
  <c r="BV24" i="1"/>
  <c r="V12" i="1"/>
  <c r="AH39" i="1"/>
  <c r="L39" i="1"/>
  <c r="CL22" i="1"/>
  <c r="CP25" i="1"/>
  <c r="CT27" i="1"/>
  <c r="N21" i="1"/>
  <c r="AF22" i="1"/>
  <c r="AJ21" i="1"/>
  <c r="BR19" i="1"/>
  <c r="V38" i="1"/>
  <c r="CR31" i="1"/>
  <c r="BP38" i="1"/>
  <c r="X17" i="1"/>
  <c r="CT25" i="1"/>
  <c r="BF19" i="1"/>
  <c r="CJ18" i="1"/>
  <c r="V21" i="1"/>
  <c r="AJ30" i="1"/>
  <c r="AP15" i="1"/>
  <c r="CF19" i="1"/>
  <c r="J20" i="1"/>
  <c r="L19" i="1"/>
  <c r="AL32" i="1"/>
  <c r="CJ37" i="1"/>
  <c r="BR34" i="1"/>
  <c r="BX25" i="1"/>
  <c r="CL30" i="1"/>
  <c r="CN23" i="1"/>
  <c r="Z32" i="1"/>
  <c r="R14" i="1"/>
  <c r="CH24" i="1"/>
  <c r="CV12" i="1"/>
  <c r="J13" i="1"/>
  <c r="BR28" i="1"/>
  <c r="BL21" i="1"/>
  <c r="AH22" i="1"/>
  <c r="AV39" i="1"/>
  <c r="CH20" i="1"/>
  <c r="AR12" i="1"/>
  <c r="AL33" i="1"/>
  <c r="AV21" i="1"/>
  <c r="CN16" i="1"/>
  <c r="X30" i="1"/>
  <c r="CB13" i="1"/>
  <c r="BN28" i="1"/>
  <c r="AJ34" i="1"/>
  <c r="N19" i="1"/>
  <c r="CJ35" i="1"/>
  <c r="AP38" i="1"/>
  <c r="BL35" i="1"/>
  <c r="AT28" i="1"/>
  <c r="N34" i="1"/>
  <c r="CL23" i="1"/>
  <c r="Z13" i="1"/>
  <c r="BR22" i="1"/>
  <c r="CN39" i="1"/>
  <c r="CF12" i="1"/>
  <c r="AT37" i="1"/>
  <c r="CD36" i="1"/>
  <c r="CP20" i="1"/>
  <c r="BR27" i="1"/>
  <c r="X34" i="1"/>
  <c r="CN31" i="1"/>
  <c r="BP37" i="1"/>
  <c r="AR25" i="1"/>
  <c r="T34" i="1"/>
  <c r="CT34" i="1"/>
  <c r="T39" i="1"/>
  <c r="T21" i="1"/>
  <c r="N27" i="1"/>
  <c r="BV23" i="1"/>
  <c r="CJ24" i="1"/>
  <c r="CN13" i="1"/>
  <c r="CB28" i="1"/>
  <c r="CB30" i="1"/>
  <c r="BR39" i="1"/>
  <c r="CL18" i="1"/>
  <c r="AL21" i="1"/>
  <c r="AH15" i="1"/>
  <c r="AF29" i="1"/>
  <c r="AT18" i="1"/>
  <c r="AN21" i="1"/>
  <c r="AP28" i="1"/>
  <c r="R40" i="1"/>
  <c r="AR30" i="1"/>
  <c r="AF39" i="1"/>
  <c r="BF28" i="1"/>
  <c r="CF36" i="1"/>
  <c r="BX15" i="1"/>
  <c r="CX25" i="1"/>
  <c r="BP23" i="1"/>
  <c r="CV20" i="1"/>
  <c r="BZ37" i="1"/>
  <c r="BX36" i="1"/>
  <c r="CT24" i="1"/>
  <c r="AD40" i="1"/>
  <c r="R18" i="1"/>
  <c r="AN38" i="1"/>
  <c r="CB15" i="1"/>
  <c r="CF15" i="1"/>
  <c r="R35" i="1"/>
  <c r="AR38" i="1"/>
  <c r="CD20" i="1"/>
  <c r="AN26" i="1"/>
  <c r="AV25" i="1"/>
  <c r="CF40" i="1"/>
  <c r="BB20" i="1"/>
  <c r="AZ36" i="1"/>
  <c r="CP23" i="1"/>
  <c r="N17" i="1"/>
  <c r="CR15" i="1"/>
  <c r="BF14" i="1"/>
  <c r="AD17" i="1"/>
  <c r="CD32" i="1"/>
  <c r="AR35" i="1"/>
  <c r="AD34" i="1"/>
  <c r="BV29" i="1"/>
  <c r="CV25" i="1"/>
  <c r="CN30" i="1"/>
  <c r="BP36" i="1"/>
  <c r="AD33" i="1"/>
  <c r="CJ21" i="1"/>
  <c r="AN27" i="1"/>
  <c r="BP31" i="1"/>
  <c r="T15" i="1"/>
  <c r="BN19" i="1"/>
  <c r="CR28" i="1"/>
  <c r="AN14" i="1"/>
  <c r="CP13" i="1"/>
  <c r="BX22" i="1"/>
  <c r="V32" i="1"/>
  <c r="X25" i="1"/>
  <c r="CD15" i="1"/>
  <c r="CH26" i="1"/>
  <c r="CX21" i="1"/>
  <c r="CH15" i="1"/>
  <c r="BN27" i="1"/>
  <c r="Z20" i="1"/>
  <c r="CN25" i="1"/>
  <c r="AJ16" i="1"/>
  <c r="CX32" i="1"/>
  <c r="BN30" i="1"/>
  <c r="CD29" i="1"/>
  <c r="BL28" i="1"/>
  <c r="AT16" i="1"/>
  <c r="BV19" i="1"/>
  <c r="BP40" i="1"/>
  <c r="CJ38" i="1"/>
  <c r="CL39" i="1"/>
  <c r="P38" i="1"/>
  <c r="N39" i="1"/>
  <c r="AP27" i="1"/>
  <c r="AT26" i="1"/>
  <c r="P21" i="1"/>
  <c r="BV40" i="1"/>
  <c r="BP15" i="1"/>
  <c r="J22" i="1"/>
  <c r="CR23" i="1"/>
  <c r="AT19" i="1"/>
  <c r="CD35" i="1"/>
  <c r="CR38" i="1"/>
  <c r="BV37" i="1"/>
  <c r="BN22" i="1"/>
  <c r="CX14" i="1"/>
  <c r="N29" i="1"/>
  <c r="R23" i="1"/>
  <c r="BD36" i="1"/>
  <c r="CP38" i="1"/>
  <c r="BX30" i="1"/>
  <c r="CF22" i="1"/>
  <c r="AX38" i="1"/>
  <c r="BB40" i="1"/>
  <c r="CF23" i="1"/>
  <c r="AJ39" i="1"/>
  <c r="CR17" i="1"/>
  <c r="L25" i="1"/>
  <c r="BN17" i="1"/>
  <c r="AH35" i="1"/>
  <c r="AV35" i="1"/>
  <c r="BL17" i="1"/>
  <c r="AT35" i="1"/>
  <c r="AH40" i="1"/>
  <c r="CT20" i="1"/>
  <c r="CF27" i="1"/>
  <c r="CJ40" i="1"/>
  <c r="AF27" i="1"/>
  <c r="J31" i="1"/>
  <c r="CN12" i="1"/>
  <c r="BN36" i="1"/>
  <c r="CF34" i="1"/>
  <c r="N37" i="1"/>
  <c r="R24" i="1"/>
  <c r="CJ22" i="1"/>
  <c r="J27" i="1"/>
  <c r="BZ18" i="1"/>
  <c r="CJ27" i="1"/>
  <c r="L14" i="1"/>
  <c r="CF18" i="1"/>
  <c r="CD38" i="1"/>
  <c r="AZ25" i="1"/>
  <c r="AR31" i="1"/>
  <c r="CL21" i="1"/>
  <c r="BV34" i="1"/>
  <c r="CV34" i="1"/>
  <c r="CT33" i="1"/>
  <c r="X35" i="1"/>
  <c r="AL13" i="1"/>
  <c r="BZ22" i="1"/>
  <c r="AH14" i="1"/>
  <c r="Z23" i="1"/>
  <c r="CL33" i="1"/>
  <c r="CX12" i="1"/>
  <c r="CF16" i="1"/>
  <c r="BB35" i="1"/>
  <c r="CD27" i="1"/>
  <c r="AB22" i="1"/>
  <c r="AF15" i="1"/>
  <c r="P22" i="1"/>
  <c r="BL38" i="1"/>
  <c r="CH28" i="1"/>
  <c r="BB34" i="1"/>
  <c r="Z19" i="1"/>
  <c r="P13" i="1"/>
  <c r="Z34" i="1"/>
  <c r="AT29" i="1"/>
  <c r="BP12" i="1"/>
  <c r="BV38" i="1"/>
  <c r="L15" i="1"/>
  <c r="BF20" i="1"/>
  <c r="AF35" i="1"/>
  <c r="AH27" i="1"/>
  <c r="V15" i="1"/>
  <c r="AH16" i="1"/>
  <c r="AF19" i="1"/>
  <c r="BD29" i="1"/>
  <c r="AJ33" i="1"/>
  <c r="CB17" i="1"/>
  <c r="P32" i="1"/>
  <c r="CJ29" i="1"/>
  <c r="BF31" i="1"/>
  <c r="R19" i="1"/>
  <c r="P18" i="1"/>
  <c r="CF37" i="1"/>
  <c r="CN15" i="1"/>
  <c r="AZ38" i="1"/>
  <c r="AX29" i="1"/>
  <c r="BN33" i="1"/>
  <c r="CX22" i="1"/>
  <c r="BL12" i="1"/>
  <c r="V36" i="1"/>
  <c r="BL25" i="1"/>
  <c r="CX19" i="1"/>
  <c r="X21" i="1"/>
  <c r="P23" i="1"/>
  <c r="X32" i="1"/>
  <c r="N24" i="1"/>
  <c r="CV40" i="1"/>
  <c r="AP14" i="1"/>
  <c r="Z33" i="1"/>
  <c r="T24" i="1"/>
  <c r="BB23" i="1"/>
  <c r="AZ20" i="1"/>
  <c r="CT39" i="1"/>
  <c r="CN34" i="1"/>
  <c r="BZ19" i="1"/>
  <c r="CJ30" i="1"/>
  <c r="L36" i="1"/>
  <c r="BR12" i="1"/>
  <c r="CB27" i="1"/>
  <c r="BX14" i="1"/>
  <c r="AN24" i="1"/>
  <c r="X23" i="1"/>
  <c r="CD39" i="1"/>
  <c r="CV33" i="1"/>
  <c r="AT30" i="1"/>
  <c r="CT15" i="1"/>
  <c r="T35" i="1"/>
  <c r="BX17" i="1"/>
  <c r="AZ17" i="1"/>
  <c r="CJ31" i="1"/>
  <c r="V33" i="1"/>
  <c r="AN34" i="1"/>
  <c r="CD17" i="1"/>
  <c r="AD30" i="1"/>
  <c r="AR40" i="1"/>
  <c r="CL26" i="1"/>
  <c r="V17" i="1"/>
  <c r="AF16" i="1"/>
  <c r="BZ14" i="1"/>
  <c r="CH29" i="1"/>
  <c r="CV21" i="1"/>
  <c r="CN14" i="1"/>
  <c r="CH31" i="1"/>
  <c r="BL20" i="1"/>
  <c r="BB17" i="1"/>
  <c r="BP20" i="1"/>
  <c r="Z17" i="1"/>
  <c r="V16" i="1"/>
  <c r="CP37" i="1"/>
  <c r="BD13" i="1"/>
  <c r="R17" i="1"/>
  <c r="L26" i="1"/>
  <c r="CD16" i="1"/>
  <c r="CJ36" i="1"/>
  <c r="J14" i="1"/>
  <c r="CR34" i="1"/>
  <c r="CX27" i="1"/>
  <c r="P36" i="1"/>
  <c r="BN20" i="1"/>
  <c r="CF26" i="1"/>
  <c r="CX35" i="1"/>
  <c r="AR19" i="1"/>
  <c r="BD18" i="1"/>
  <c r="CB34" i="1"/>
  <c r="CV28" i="1"/>
  <c r="BP29" i="1"/>
  <c r="CP21" i="1"/>
  <c r="BR16" i="1"/>
  <c r="AH18" i="1"/>
  <c r="BX12" i="1"/>
  <c r="AJ19" i="1"/>
  <c r="T12" i="1"/>
  <c r="AL19" i="1"/>
  <c r="BP13" i="1"/>
  <c r="AZ27" i="1"/>
  <c r="AF34" i="1"/>
  <c r="X39" i="1"/>
  <c r="L22" i="1"/>
  <c r="CN33" i="1"/>
  <c r="CP34" i="1"/>
  <c r="BR30" i="1"/>
  <c r="CP24" i="1"/>
  <c r="BX29" i="1"/>
  <c r="BN32" i="1"/>
  <c r="L34" i="1"/>
  <c r="BB33" i="1"/>
  <c r="AP12" i="1"/>
  <c r="AR21" i="1"/>
  <c r="AR18" i="1"/>
  <c r="AP34" i="1"/>
  <c r="BL36" i="1"/>
  <c r="AX12" i="1"/>
  <c r="BR40" i="1"/>
  <c r="BN16" i="1"/>
  <c r="CR13" i="1"/>
  <c r="CL14" i="1"/>
  <c r="AN12" i="1"/>
  <c r="AX19" i="1"/>
  <c r="J36" i="1"/>
  <c r="BP25" i="1"/>
  <c r="CR21" i="1"/>
  <c r="AB29" i="1"/>
  <c r="AP36" i="1"/>
  <c r="CD13" i="1"/>
  <c r="CH13" i="1"/>
  <c r="BD19" i="1"/>
  <c r="AP33" i="1"/>
  <c r="AH37" i="1"/>
  <c r="AJ25" i="1"/>
  <c r="V34" i="1"/>
  <c r="T25" i="1"/>
  <c r="AP37" i="1"/>
  <c r="N22" i="1"/>
  <c r="T14" i="1"/>
  <c r="V30" i="1"/>
  <c r="Z14" i="1"/>
  <c r="AZ32" i="1"/>
  <c r="BN38" i="1"/>
  <c r="CF13" i="1"/>
  <c r="AD28" i="1"/>
  <c r="AZ23" i="1"/>
  <c r="AL40" i="1"/>
  <c r="AP29" i="1"/>
  <c r="CF35" i="1"/>
  <c r="AB25" i="1"/>
  <c r="CV32" i="1"/>
  <c r="AT32" i="1"/>
  <c r="BD27" i="1"/>
  <c r="CX33" i="1"/>
  <c r="BP26" i="1"/>
  <c r="CP16" i="1"/>
  <c r="CP40" i="1"/>
  <c r="CX38" i="1"/>
  <c r="AF13" i="1"/>
  <c r="CR14" i="1"/>
  <c r="BL30" i="1"/>
  <c r="L13" i="1"/>
  <c r="CF24" i="1"/>
  <c r="L35" i="1"/>
  <c r="AJ14" i="1"/>
  <c r="J23" i="1"/>
  <c r="AX15" i="1"/>
  <c r="AR27" i="1"/>
  <c r="AD18" i="1"/>
  <c r="X15" i="1"/>
  <c r="BR13" i="1"/>
  <c r="CR37" i="1"/>
  <c r="BX32" i="1"/>
  <c r="BB36" i="1"/>
  <c r="AN28" i="1"/>
  <c r="V25" i="1"/>
  <c r="CD34" i="1"/>
  <c r="BR35" i="1"/>
  <c r="CF28" i="1"/>
  <c r="AP35" i="1"/>
  <c r="CJ23" i="1"/>
  <c r="CJ13" i="1"/>
  <c r="CP31" i="1"/>
  <c r="BX27" i="1"/>
  <c r="AN29" i="1"/>
  <c r="CX24" i="1"/>
  <c r="BX35" i="1"/>
  <c r="X37" i="1"/>
  <c r="AX23" i="1"/>
  <c r="AB33" i="1"/>
  <c r="CX20" i="1"/>
  <c r="BN23" i="1"/>
  <c r="BL39" i="1"/>
  <c r="AF32" i="1"/>
  <c r="CN32" i="1"/>
  <c r="BL32" i="1"/>
  <c r="AT38" i="1"/>
  <c r="BR25" i="1"/>
  <c r="BB24" i="1"/>
  <c r="L40" i="1"/>
  <c r="BD14" i="1"/>
  <c r="BX19" i="1"/>
  <c r="L30" i="1"/>
  <c r="J32" i="1"/>
  <c r="AF18" i="1"/>
  <c r="BL34" i="1"/>
  <c r="AR22" i="1"/>
  <c r="CB32" i="1"/>
  <c r="BV26" i="1"/>
  <c r="R26" i="1"/>
  <c r="AH31" i="1"/>
  <c r="BB18" i="1"/>
  <c r="BP18" i="1"/>
  <c r="Z35" i="1"/>
  <c r="N30" i="1"/>
  <c r="P28" i="1"/>
  <c r="AR16" i="1"/>
  <c r="J34" i="1"/>
  <c r="CX18" i="1"/>
  <c r="AL14" i="1"/>
  <c r="CP14" i="1"/>
  <c r="P15" i="1"/>
  <c r="CF21" i="1"/>
  <c r="AH36" i="1"/>
  <c r="CD22" i="1"/>
  <c r="CN21" i="1"/>
  <c r="BR31" i="1"/>
  <c r="L20" i="1"/>
  <c r="CP39" i="1"/>
  <c r="J26" i="1"/>
  <c r="CT36" i="1"/>
  <c r="CB12" i="1"/>
  <c r="J12" i="1"/>
  <c r="BP34" i="1"/>
  <c r="BP22" i="1"/>
  <c r="BF40" i="1"/>
  <c r="AF36" i="1"/>
  <c r="AL16" i="1"/>
  <c r="X19" i="1"/>
  <c r="V20" i="1"/>
  <c r="CN26" i="1"/>
  <c r="AT39" i="1"/>
  <c r="P27" i="1"/>
  <c r="BV32" i="1"/>
  <c r="X22" i="1"/>
  <c r="CR26" i="1"/>
  <c r="AN40" i="1"/>
  <c r="AV37" i="1"/>
  <c r="CR40" i="1"/>
  <c r="BD23" i="1"/>
  <c r="T36" i="1"/>
  <c r="CD40" i="1"/>
  <c r="AD25" i="1"/>
  <c r="AP18" i="1"/>
  <c r="AL20" i="1"/>
  <c r="BV28" i="1"/>
  <c r="AL24" i="1"/>
  <c r="BZ12" i="1"/>
  <c r="AL15" i="1"/>
  <c r="CR39" i="1"/>
  <c r="CV13" i="1"/>
  <c r="R37" i="1"/>
  <c r="AP23" i="1"/>
  <c r="BP33" i="1"/>
  <c r="AD38" i="1"/>
  <c r="CX26" i="1"/>
  <c r="J17" i="1"/>
  <c r="N38" i="1"/>
  <c r="CH39" i="1"/>
  <c r="CB20" i="1"/>
  <c r="CL28" i="1"/>
  <c r="BV16" i="1"/>
  <c r="CT23" i="1"/>
  <c r="CJ28" i="1"/>
  <c r="BV25" i="1"/>
  <c r="BN29" i="1"/>
  <c r="AV18" i="1"/>
  <c r="BV27" i="1"/>
  <c r="CB16" i="1"/>
  <c r="CT22" i="1"/>
  <c r="BF17" i="1"/>
  <c r="CF38" i="1"/>
  <c r="CV36" i="1"/>
  <c r="J28" i="1"/>
  <c r="CL34" i="1"/>
  <c r="CN38" i="1"/>
  <c r="BR15" i="1"/>
  <c r="T26" i="1"/>
  <c r="CP18" i="1"/>
  <c r="P30" i="1"/>
  <c r="CB37" i="1"/>
  <c r="AD35" i="1"/>
  <c r="T37" i="1"/>
  <c r="AX40" i="1"/>
  <c r="J16" i="1"/>
  <c r="CN36" i="1"/>
  <c r="BL24" i="1"/>
  <c r="L33" i="1"/>
  <c r="CT26" i="1"/>
  <c r="Z40" i="1"/>
  <c r="BR37" i="1"/>
  <c r="BZ23" i="1"/>
  <c r="CB31" i="1"/>
  <c r="AD13" i="1"/>
  <c r="Z36" i="1"/>
  <c r="BZ24" i="1"/>
  <c r="AR28" i="1"/>
  <c r="BN15" i="1"/>
  <c r="L28" i="1"/>
  <c r="BB25" i="1"/>
  <c r="AB28" i="1"/>
  <c r="BB21" i="1"/>
  <c r="BD26" i="1"/>
  <c r="J25" i="1"/>
  <c r="CV24" i="1"/>
  <c r="AL30" i="1"/>
  <c r="AF25" i="1"/>
  <c r="V39" i="1"/>
  <c r="R38" i="1"/>
  <c r="L29" i="1"/>
  <c r="P29" i="1"/>
  <c r="BF33" i="1"/>
  <c r="AT21" i="1"/>
  <c r="BV15" i="1"/>
  <c r="BX20" i="1"/>
  <c r="AL29" i="1"/>
  <c r="CT32" i="1"/>
  <c r="L18" i="1"/>
  <c r="CX31" i="1"/>
  <c r="CB22" i="1"/>
  <c r="R13" i="1"/>
  <c r="BZ38" i="1"/>
  <c r="CF30" i="1"/>
  <c r="BX16" i="1"/>
  <c r="CJ32" i="1"/>
  <c r="BD33" i="1"/>
  <c r="BR33" i="1"/>
  <c r="AJ38" i="1"/>
  <c r="X14" i="1"/>
  <c r="BF13" i="1"/>
  <c r="R30" i="1"/>
  <c r="AB35" i="1"/>
  <c r="T27" i="1"/>
  <c r="BV30" i="1"/>
  <c r="AL36" i="1"/>
  <c r="R12" i="1"/>
  <c r="AP22" i="1"/>
  <c r="AR32" i="1"/>
  <c r="BD22" i="1"/>
  <c r="AP13" i="1"/>
  <c r="R31" i="1"/>
  <c r="BB16" i="1"/>
  <c r="P31" i="1"/>
  <c r="Z29" i="1"/>
  <c r="BX34" i="1"/>
  <c r="AP39" i="1"/>
  <c r="BR17" i="1"/>
  <c r="AT23" i="1"/>
  <c r="CL27" i="1"/>
  <c r="AR13" i="1"/>
  <c r="CX39" i="1"/>
  <c r="AJ17" i="1"/>
  <c r="AR20" i="1"/>
  <c r="BV12" i="1"/>
  <c r="CJ19" i="1"/>
  <c r="CT30" i="1"/>
  <c r="CV27" i="1"/>
  <c r="N36" i="1"/>
  <c r="BP17" i="1"/>
  <c r="CT29" i="1"/>
  <c r="CF32" i="1"/>
  <c r="BV33" i="1"/>
  <c r="CL24" i="1"/>
  <c r="CT18" i="1"/>
  <c r="CV39" i="1"/>
  <c r="P34" i="1"/>
  <c r="AD36" i="1"/>
  <c r="AB31" i="1"/>
  <c r="CV16" i="1"/>
  <c r="BR23" i="1"/>
  <c r="AN15" i="1"/>
  <c r="CJ16" i="1"/>
  <c r="AT15" i="1"/>
  <c r="P26" i="1"/>
  <c r="BR18" i="1"/>
  <c r="CF20" i="1"/>
  <c r="BV21" i="1"/>
  <c r="AL31" i="1"/>
  <c r="AR17" i="1"/>
  <c r="CN29" i="1"/>
  <c r="AV19" i="1"/>
  <c r="J24" i="1"/>
  <c r="BX40" i="1"/>
  <c r="AD22" i="1"/>
  <c r="CN24" i="1"/>
  <c r="CB26" i="1"/>
  <c r="AD29" i="1"/>
  <c r="AB32" i="1"/>
  <c r="BX33" i="1"/>
  <c r="AL37" i="1"/>
  <c r="L37" i="1"/>
  <c r="CV38" i="1"/>
  <c r="BD16" i="1"/>
  <c r="AV22" i="1"/>
  <c r="CN28" i="1"/>
  <c r="AB15" i="1"/>
  <c r="AX24" i="1"/>
  <c r="CF31" i="1"/>
  <c r="CD23" i="1"/>
  <c r="BZ27" i="1"/>
  <c r="BP16" i="1"/>
  <c r="AD15" i="1"/>
  <c r="X13" i="1"/>
  <c r="N40" i="1"/>
  <c r="CF14" i="1"/>
  <c r="AL38" i="1"/>
  <c r="CB18" i="1"/>
  <c r="AJ36" i="1"/>
  <c r="AL39" i="1"/>
  <c r="CJ20" i="1"/>
  <c r="BN34" i="1"/>
  <c r="CF17" i="1"/>
  <c r="CD12" i="1"/>
  <c r="AT27" i="1"/>
  <c r="CT35" i="1"/>
  <c r="AX32" i="1"/>
  <c r="CP30" i="1"/>
  <c r="BL13" i="1"/>
  <c r="AH19" i="1"/>
  <c r="BX39" i="1"/>
  <c r="AP32" i="1"/>
  <c r="CJ39" i="1"/>
  <c r="AP19" i="1"/>
  <c r="AT36" i="1"/>
  <c r="CR18" i="1"/>
  <c r="AB26" i="1"/>
  <c r="BV17" i="1"/>
  <c r="CX13" i="1"/>
  <c r="CV31" i="1"/>
  <c r="CX15" i="1"/>
  <c r="CN18" i="1"/>
  <c r="BX31" i="1"/>
  <c r="BL15" i="1"/>
  <c r="CT31" i="1"/>
  <c r="Z12" i="1"/>
  <c r="J38" i="1"/>
  <c r="AL25" i="1"/>
  <c r="CD25" i="1"/>
  <c r="AT34" i="1"/>
  <c r="AP20" i="1"/>
  <c r="BJ31" i="1"/>
  <c r="BJ38" i="1"/>
  <c r="AI42" i="3" l="1"/>
  <c r="H42" i="3"/>
  <c r="V42" i="3"/>
  <c r="AU42" i="3"/>
  <c r="P42" i="3"/>
  <c r="M42" i="3"/>
  <c r="I42" i="3"/>
  <c r="AX42" i="3"/>
  <c r="AH42" i="3"/>
  <c r="AW42" i="3"/>
  <c r="AQ42" i="3"/>
  <c r="Z42" i="3"/>
  <c r="AM42" i="3"/>
  <c r="AA42" i="3"/>
  <c r="AT42" i="3"/>
  <c r="AR42" i="3"/>
  <c r="AO42" i="3"/>
  <c r="T42" i="3"/>
  <c r="D42" i="3"/>
  <c r="N42" i="3"/>
  <c r="AZ42" i="3"/>
  <c r="AJ42" i="3"/>
  <c r="AB42" i="3"/>
  <c r="R42" i="3"/>
  <c r="AC42" i="3"/>
  <c r="AP42" i="3"/>
  <c r="S42" i="3"/>
  <c r="G42" i="3"/>
  <c r="W42" i="3"/>
  <c r="Y42" i="3"/>
  <c r="K42" i="3"/>
  <c r="O42" i="3"/>
  <c r="F42" i="3"/>
  <c r="U42" i="3"/>
  <c r="AY42" i="3"/>
  <c r="Q42" i="3"/>
  <c r="AD42" i="3"/>
  <c r="AS42" i="3"/>
  <c r="AL42" i="3"/>
  <c r="AV42" i="3"/>
  <c r="AG42" i="3"/>
  <c r="AN42" i="3"/>
  <c r="J42" i="3"/>
  <c r="L42" i="3"/>
  <c r="X42" i="3"/>
  <c r="F39" i="1"/>
  <c r="F19" i="1"/>
  <c r="AN11" i="1"/>
  <c r="AN42" i="1" s="1"/>
  <c r="L11" i="1"/>
  <c r="L42" i="1" s="1"/>
  <c r="AR11" i="1"/>
  <c r="AR42" i="1" s="1"/>
  <c r="F20" i="1"/>
  <c r="BV11" i="1"/>
  <c r="BV42" i="1" s="1"/>
  <c r="CF11" i="1"/>
  <c r="CF42" i="1" s="1"/>
  <c r="AX11" i="1"/>
  <c r="AX42" i="1" s="1"/>
  <c r="F31" i="1"/>
  <c r="CZ31" i="1" s="1"/>
  <c r="BA31" i="3"/>
  <c r="CJ11" i="1"/>
  <c r="CJ42" i="1" s="1"/>
  <c r="BL11" i="1"/>
  <c r="BL42" i="1" s="1"/>
  <c r="BX11" i="1"/>
  <c r="BX42" i="1" s="1"/>
  <c r="AD11" i="1"/>
  <c r="AD42" i="1" s="1"/>
  <c r="N11" i="1"/>
  <c r="N42" i="1" s="1"/>
  <c r="CB11" i="1"/>
  <c r="CB42" i="1" s="1"/>
  <c r="BB11" i="1"/>
  <c r="BB42" i="1" s="1"/>
  <c r="F14" i="1"/>
  <c r="BJ15" i="1"/>
  <c r="F28" i="1"/>
  <c r="BP11" i="1"/>
  <c r="BP42" i="1" s="1"/>
  <c r="F25" i="1"/>
  <c r="F27" i="1"/>
  <c r="F24" i="1"/>
  <c r="F29" i="1"/>
  <c r="V11" i="1"/>
  <c r="V42" i="1" s="1"/>
  <c r="BF11" i="1"/>
  <c r="BF42" i="1" s="1"/>
  <c r="CT11" i="1"/>
  <c r="CT42" i="1" s="1"/>
  <c r="CH11" i="1"/>
  <c r="CH42" i="1" s="1"/>
  <c r="F18" i="1"/>
  <c r="X11" i="1"/>
  <c r="X42" i="1" s="1"/>
  <c r="BT20" i="1"/>
  <c r="BT42" i="1" s="1"/>
  <c r="AT11" i="1"/>
  <c r="AT42" i="1" s="1"/>
  <c r="AV11" i="1"/>
  <c r="AV42" i="1" s="1"/>
  <c r="F33" i="1"/>
  <c r="AZ11" i="1"/>
  <c r="AZ42" i="1" s="1"/>
  <c r="F21" i="1"/>
  <c r="F38" i="1"/>
  <c r="CZ38" i="1" s="1"/>
  <c r="BA38" i="3"/>
  <c r="AL11" i="1"/>
  <c r="AL42" i="1" s="1"/>
  <c r="CL11" i="1"/>
  <c r="CL42" i="1" s="1"/>
  <c r="BN11" i="1"/>
  <c r="BN42" i="1" s="1"/>
  <c r="AF11" i="1"/>
  <c r="AF42" i="1" s="1"/>
  <c r="CX11" i="1"/>
  <c r="CX42" i="1" s="1"/>
  <c r="CP11" i="1"/>
  <c r="CP42" i="1" s="1"/>
  <c r="F32" i="1"/>
  <c r="F13" i="1"/>
  <c r="AH11" i="1"/>
  <c r="AH42" i="1" s="1"/>
  <c r="F36" i="1"/>
  <c r="BZ11" i="1"/>
  <c r="BZ42" i="1" s="1"/>
  <c r="BD11" i="1"/>
  <c r="BD42" i="1" s="1"/>
  <c r="CD11" i="1"/>
  <c r="CD42" i="1" s="1"/>
  <c r="AP11" i="1"/>
  <c r="AP42" i="1" s="1"/>
  <c r="CV11" i="1"/>
  <c r="CV42" i="1" s="1"/>
  <c r="BR11" i="1"/>
  <c r="BR42" i="1" s="1"/>
  <c r="F15" i="1"/>
  <c r="Z11" i="1"/>
  <c r="Z42" i="1" s="1"/>
  <c r="F12" i="1"/>
  <c r="CN11" i="1"/>
  <c r="CN42" i="1" s="1"/>
  <c r="T11" i="1"/>
  <c r="T42" i="1" s="1"/>
  <c r="J11" i="1"/>
  <c r="J42" i="1" s="1"/>
  <c r="R11" i="1"/>
  <c r="R42" i="1" s="1"/>
  <c r="F37" i="1"/>
  <c r="P11" i="1"/>
  <c r="P42" i="1" s="1"/>
  <c r="F11" i="1"/>
  <c r="F16" i="1"/>
  <c r="F35" i="1"/>
  <c r="F23" i="1"/>
  <c r="AB11" i="1"/>
  <c r="AB42" i="1" s="1"/>
  <c r="F22" i="1"/>
  <c r="AJ11" i="1"/>
  <c r="AJ42" i="1" s="1"/>
  <c r="CR11" i="1"/>
  <c r="CR42" i="1" s="1"/>
  <c r="BJ30" i="1"/>
  <c r="CZ30" i="1" s="1"/>
  <c r="BJ33" i="1"/>
  <c r="BJ32" i="1"/>
  <c r="BJ27" i="1"/>
  <c r="BJ23" i="1"/>
  <c r="BJ28" i="1"/>
  <c r="BJ25" i="1"/>
  <c r="F42" i="1" l="1"/>
  <c r="BA11" i="3"/>
  <c r="BA28" i="3"/>
  <c r="BA15" i="3"/>
  <c r="CZ15" i="1"/>
  <c r="BA32" i="3"/>
  <c r="CZ28" i="1"/>
  <c r="BA23" i="3"/>
  <c r="CZ32" i="1"/>
  <c r="BA27" i="3"/>
  <c r="CZ23" i="1"/>
  <c r="CZ27" i="1"/>
  <c r="BA25" i="3"/>
  <c r="BA30" i="3"/>
  <c r="CZ25" i="1"/>
  <c r="BJ11" i="1"/>
  <c r="BA33" i="3"/>
  <c r="CZ33" i="1"/>
  <c r="CZ11" i="1" l="1"/>
  <c r="BJ13" i="1"/>
  <c r="CZ13" i="1" s="1"/>
  <c r="BA13" i="3"/>
  <c r="BJ26" i="1"/>
  <c r="CZ26" i="1" s="1"/>
  <c r="BA26" i="3"/>
  <c r="BJ18" i="1"/>
  <c r="CZ18" i="1" s="1"/>
  <c r="BA18" i="3"/>
  <c r="BJ21" i="1"/>
  <c r="CZ21" i="1" s="1"/>
  <c r="BA21" i="3"/>
  <c r="BJ12" i="1"/>
  <c r="CZ12" i="1" s="1"/>
  <c r="BA12" i="3"/>
  <c r="BJ16" i="1"/>
  <c r="CZ16" i="1" s="1"/>
  <c r="BA16" i="3"/>
  <c r="BJ34" i="1"/>
  <c r="CZ34" i="1" s="1"/>
  <c r="BA34" i="3"/>
  <c r="BJ37" i="1"/>
  <c r="CZ37" i="1" s="1"/>
  <c r="BA37" i="3"/>
  <c r="BJ20" i="1"/>
  <c r="CZ20" i="1" s="1"/>
  <c r="BA20" i="3"/>
  <c r="AF42" i="3" l="1"/>
  <c r="BJ36" i="1"/>
  <c r="CZ36" i="1" s="1"/>
  <c r="BA36" i="3"/>
  <c r="BJ39" i="1"/>
  <c r="CZ39" i="1" s="1"/>
  <c r="BA39" i="3"/>
  <c r="BJ14" i="1"/>
  <c r="BA14" i="3"/>
  <c r="BJ22" i="1"/>
  <c r="CZ22" i="1" s="1"/>
  <c r="BA22" i="3"/>
  <c r="BJ19" i="1"/>
  <c r="CZ19" i="1" s="1"/>
  <c r="BA19" i="3"/>
  <c r="BJ40" i="1"/>
  <c r="CZ40" i="1" s="1"/>
  <c r="BA40" i="3"/>
  <c r="BJ29" i="1"/>
  <c r="CZ29" i="1" s="1"/>
  <c r="BA29" i="3"/>
  <c r="BJ35" i="1"/>
  <c r="CZ35" i="1" s="1"/>
  <c r="BA35" i="3"/>
  <c r="BJ24" i="1"/>
  <c r="CZ24" i="1" s="1"/>
  <c r="BA24" i="3"/>
  <c r="BJ17" i="1"/>
  <c r="CZ17" i="1" s="1"/>
  <c r="BA17" i="3"/>
  <c r="BJ42" i="1" l="1"/>
  <c r="BA42" i="3"/>
  <c r="BB42" i="3" s="1"/>
  <c r="CZ14" i="1"/>
  <c r="CZ42" i="1" s="1"/>
  <c r="AM40" i="1" l="1"/>
  <c r="E36" i="1"/>
  <c r="AM33" i="1"/>
  <c r="AM32" i="1"/>
  <c r="E28" i="1"/>
  <c r="AM25" i="1"/>
  <c r="AM24" i="1"/>
  <c r="E20" i="1"/>
  <c r="AM17" i="1"/>
  <c r="AM16" i="1"/>
  <c r="C35" i="1" l="1"/>
  <c r="C20" i="1"/>
  <c r="C28" i="1"/>
  <c r="C36" i="1"/>
  <c r="C12" i="1"/>
  <c r="C11" i="1"/>
  <c r="C17" i="1"/>
  <c r="C25" i="1"/>
  <c r="C29" i="1"/>
  <c r="C33" i="1"/>
  <c r="C37" i="1"/>
  <c r="C27" i="1"/>
  <c r="C14" i="1"/>
  <c r="C18" i="1"/>
  <c r="C22" i="1"/>
  <c r="C26" i="1"/>
  <c r="C30" i="1"/>
  <c r="C34" i="1"/>
  <c r="C38" i="1"/>
  <c r="C19" i="1"/>
  <c r="E31" i="1"/>
  <c r="E23" i="1"/>
  <c r="E16" i="1"/>
  <c r="E24" i="1"/>
  <c r="E32" i="1"/>
  <c r="E40" i="1"/>
  <c r="E15" i="1"/>
  <c r="E18" i="1"/>
  <c r="E26" i="1"/>
  <c r="E34" i="1"/>
  <c r="E14" i="1"/>
  <c r="E30" i="1"/>
  <c r="AM18" i="1"/>
  <c r="AM26" i="1"/>
  <c r="AM34" i="1"/>
  <c r="E22" i="1"/>
  <c r="E19" i="1"/>
  <c r="E27" i="1"/>
  <c r="E35" i="1"/>
  <c r="E39" i="1"/>
  <c r="E38" i="1"/>
  <c r="E12" i="1"/>
  <c r="E13" i="1"/>
  <c r="BI15" i="1"/>
  <c r="E17" i="1"/>
  <c r="E21" i="1"/>
  <c r="BI23" i="1"/>
  <c r="E25" i="1"/>
  <c r="E29" i="1"/>
  <c r="BI31" i="1"/>
  <c r="E33" i="1"/>
  <c r="E37" i="1"/>
  <c r="AM14" i="1"/>
  <c r="AM22" i="1"/>
  <c r="AM30" i="1"/>
  <c r="AM38" i="1"/>
  <c r="BI13" i="1"/>
  <c r="BI17" i="1"/>
  <c r="BI25" i="1"/>
  <c r="BI33" i="1"/>
  <c r="BI37" i="1"/>
  <c r="BI29" i="1"/>
  <c r="BI21" i="1"/>
  <c r="AM15" i="1"/>
  <c r="AM19" i="1"/>
  <c r="AM23" i="1"/>
  <c r="AM27" i="1"/>
  <c r="AM31" i="1"/>
  <c r="AM35" i="1"/>
  <c r="AM39" i="1"/>
  <c r="BI14" i="1"/>
  <c r="BI22" i="1"/>
  <c r="BI30" i="1"/>
  <c r="BI38" i="1"/>
  <c r="BI19" i="1"/>
  <c r="BI27" i="1"/>
  <c r="BI35" i="1"/>
  <c r="BI39" i="1"/>
  <c r="AM13" i="1"/>
  <c r="AM21" i="1"/>
  <c r="AM29" i="1"/>
  <c r="AM37" i="1"/>
  <c r="BI18" i="1"/>
  <c r="BI26" i="1"/>
  <c r="BI34" i="1"/>
  <c r="AM12" i="1"/>
  <c r="AM20" i="1"/>
  <c r="AM28" i="1"/>
  <c r="AM36" i="1"/>
  <c r="BI12" i="1"/>
  <c r="BI16" i="1"/>
  <c r="BI20" i="1"/>
  <c r="BI24" i="1"/>
  <c r="BI28" i="1"/>
  <c r="BI32" i="1"/>
  <c r="BI36" i="1"/>
  <c r="BI40" i="1"/>
  <c r="C42" i="2" l="1"/>
  <c r="U42" i="2"/>
  <c r="D42" i="2"/>
  <c r="AF42" i="2"/>
  <c r="E11" i="1"/>
  <c r="E42" i="1" s="1"/>
  <c r="C39" i="1"/>
  <c r="C31" i="1"/>
  <c r="Y11" i="1"/>
  <c r="C32" i="1"/>
  <c r="C23" i="1"/>
  <c r="C21" i="1"/>
  <c r="C24" i="1"/>
  <c r="BI11" i="1"/>
  <c r="BI42" i="1" s="1"/>
  <c r="CW11" i="1"/>
  <c r="C13" i="1"/>
  <c r="C40" i="1"/>
  <c r="C16" i="1"/>
  <c r="AM11" i="1"/>
  <c r="AM42" i="1" s="1"/>
  <c r="C15" i="1"/>
  <c r="C42" i="1" l="1"/>
  <c r="BY31" i="1"/>
  <c r="BA37" i="1"/>
  <c r="BU40" i="1"/>
  <c r="I39" i="1"/>
  <c r="AG22" i="1"/>
  <c r="BQ30" i="1"/>
  <c r="BQ34" i="1"/>
  <c r="BQ38" i="1"/>
  <c r="AS27" i="1"/>
  <c r="BM30" i="1"/>
  <c r="AS31" i="1"/>
  <c r="I32" i="1"/>
  <c r="BE32" i="1"/>
  <c r="BU32" i="1"/>
  <c r="BM34" i="1"/>
  <c r="BY35" i="1"/>
  <c r="BE36" i="1"/>
  <c r="AK37" i="1"/>
  <c r="Q38" i="1"/>
  <c r="AW38" i="1"/>
  <c r="BM38" i="1"/>
  <c r="M39" i="1"/>
  <c r="AS39" i="1"/>
  <c r="BY39" i="1"/>
  <c r="I40" i="1"/>
  <c r="BU12" i="1"/>
  <c r="CK16" i="1"/>
  <c r="CW17" i="1"/>
  <c r="AW18" i="1"/>
  <c r="CC18" i="1"/>
  <c r="M19" i="1"/>
  <c r="AO20" i="1"/>
  <c r="BU20" i="1"/>
  <c r="CC22" i="1"/>
  <c r="Y24" i="1"/>
  <c r="AO24" i="1"/>
  <c r="BE24" i="1"/>
  <c r="Q13" i="1"/>
  <c r="BU17" i="1"/>
  <c r="Q23" i="1"/>
  <c r="M24" i="1"/>
  <c r="AG30" i="1"/>
  <c r="AW30" i="1"/>
  <c r="CC30" i="1"/>
  <c r="M31" i="1"/>
  <c r="BQ31" i="1"/>
  <c r="Y32" i="1"/>
  <c r="AC33" i="1"/>
  <c r="AW34" i="1"/>
  <c r="AS35" i="1"/>
  <c r="BQ35" i="1"/>
  <c r="Y36" i="1"/>
  <c r="BA25" i="1"/>
  <c r="Q26" i="1"/>
  <c r="CC26" i="1"/>
  <c r="M27" i="1"/>
  <c r="AK29" i="1"/>
  <c r="Q27" i="1"/>
  <c r="BQ39" i="1"/>
  <c r="CM30" i="1"/>
  <c r="BW34" i="1"/>
  <c r="BO36" i="1"/>
  <c r="O39" i="1"/>
  <c r="BO40" i="1"/>
  <c r="AI39" i="1"/>
  <c r="CK32" i="1"/>
  <c r="CK36" i="1"/>
  <c r="CO23" i="1"/>
  <c r="CS34" i="1"/>
  <c r="CW37" i="1"/>
  <c r="CS38" i="1"/>
  <c r="CO39" i="1"/>
  <c r="BQ32" i="1"/>
  <c r="BQ36" i="1"/>
  <c r="BQ40" i="1"/>
  <c r="BO12" i="1"/>
  <c r="AU13" i="1"/>
  <c r="CA17" i="1"/>
  <c r="BQ26" i="1"/>
  <c r="BQ28" i="1"/>
  <c r="CA25" i="1"/>
  <c r="CU28" i="1"/>
  <c r="BQ12" i="1"/>
  <c r="BQ14" i="1"/>
  <c r="BQ16" i="1"/>
  <c r="BQ18" i="1"/>
  <c r="BQ20" i="1"/>
  <c r="BQ22" i="1"/>
  <c r="BQ24" i="1"/>
  <c r="BQ33" i="1"/>
  <c r="BQ37" i="1"/>
  <c r="AO12" i="1"/>
  <c r="CK12" i="1"/>
  <c r="U13" i="1"/>
  <c r="BQ13" i="1"/>
  <c r="Q14" i="1"/>
  <c r="AC15" i="1"/>
  <c r="AS15" i="1"/>
  <c r="BQ15" i="1"/>
  <c r="CO15" i="1"/>
  <c r="I16" i="1"/>
  <c r="AO16" i="1"/>
  <c r="U17" i="1"/>
  <c r="AK17" i="1"/>
  <c r="BQ17" i="1"/>
  <c r="AG18" i="1"/>
  <c r="AS19" i="1"/>
  <c r="BQ19" i="1"/>
  <c r="BE20" i="1"/>
  <c r="AK21" i="1"/>
  <c r="BQ21" i="1"/>
  <c r="CW21" i="1"/>
  <c r="AW22" i="1"/>
  <c r="BM22" i="1"/>
  <c r="CS22" i="1"/>
  <c r="AC23" i="1"/>
  <c r="AS23" i="1"/>
  <c r="BQ23" i="1"/>
  <c r="BU24" i="1"/>
  <c r="BQ25" i="1"/>
  <c r="CW25" i="1"/>
  <c r="AW26" i="1"/>
  <c r="BU26" i="1"/>
  <c r="BQ27" i="1"/>
  <c r="Y28" i="1"/>
  <c r="BE28" i="1"/>
  <c r="CK28" i="1"/>
  <c r="U29" i="1"/>
  <c r="BQ29" i="1"/>
  <c r="BG23" i="1"/>
  <c r="CG17" i="1"/>
  <c r="CG21" i="1"/>
  <c r="CO37" i="1"/>
  <c r="M12" i="1"/>
  <c r="I17" i="1"/>
  <c r="I21" i="1"/>
  <c r="I27" i="1"/>
  <c r="AY13" i="1"/>
  <c r="AQ19" i="1"/>
  <c r="AQ27" i="1"/>
  <c r="I12" i="1"/>
  <c r="BE12" i="1"/>
  <c r="AK13" i="1"/>
  <c r="BA13" i="1"/>
  <c r="CG13" i="1"/>
  <c r="CW13" i="1"/>
  <c r="AG14" i="1"/>
  <c r="AW14" i="1"/>
  <c r="BM14" i="1"/>
  <c r="CC14" i="1"/>
  <c r="CS14" i="1"/>
  <c r="M15" i="1"/>
  <c r="BY15" i="1"/>
  <c r="Y16" i="1"/>
  <c r="BE16" i="1"/>
  <c r="BU16" i="1"/>
  <c r="K20" i="1"/>
  <c r="BC33" i="1"/>
  <c r="CQ13" i="1"/>
  <c r="BO24" i="1"/>
  <c r="O25" i="1"/>
  <c r="O33" i="1"/>
  <c r="CM34" i="1"/>
  <c r="AI35" i="1"/>
  <c r="CU39" i="1"/>
  <c r="BK40" i="1"/>
  <c r="CA40" i="1"/>
  <c r="BW40" i="1"/>
  <c r="M22" i="1"/>
  <c r="AU21" i="1"/>
  <c r="AE25" i="1"/>
  <c r="AU29" i="1"/>
  <c r="AA34" i="1"/>
  <c r="AE37" i="1"/>
  <c r="AU37" i="1"/>
  <c r="CE36" i="1"/>
  <c r="BA17" i="1"/>
  <c r="Q18" i="1"/>
  <c r="BM18" i="1"/>
  <c r="CS18" i="1"/>
  <c r="AC19" i="1"/>
  <c r="BY19" i="1"/>
  <c r="CO19" i="1"/>
  <c r="I20" i="1"/>
  <c r="Y20" i="1"/>
  <c r="CK20" i="1"/>
  <c r="U21" i="1"/>
  <c r="BA21" i="1"/>
  <c r="Q22" i="1"/>
  <c r="M23" i="1"/>
  <c r="BY23" i="1"/>
  <c r="I24" i="1"/>
  <c r="CK24" i="1"/>
  <c r="U25" i="1"/>
  <c r="AK25" i="1"/>
  <c r="CG25" i="1"/>
  <c r="AG26" i="1"/>
  <c r="BM26" i="1"/>
  <c r="CS26" i="1"/>
  <c r="AC27" i="1"/>
  <c r="BY27" i="1"/>
  <c r="CO27" i="1"/>
  <c r="I28" i="1"/>
  <c r="AO28" i="1"/>
  <c r="BU28" i="1"/>
  <c r="BA29" i="1"/>
  <c r="CG29" i="1"/>
  <c r="CW29" i="1"/>
  <c r="CS30" i="1"/>
  <c r="AC31" i="1"/>
  <c r="CO31" i="1"/>
  <c r="AO32" i="1"/>
  <c r="U33" i="1"/>
  <c r="AK33" i="1"/>
  <c r="BA33" i="1"/>
  <c r="CG33" i="1"/>
  <c r="CW33" i="1"/>
  <c r="Q34" i="1"/>
  <c r="AG34" i="1"/>
  <c r="CC34" i="1"/>
  <c r="M35" i="1"/>
  <c r="AC35" i="1"/>
  <c r="CO35" i="1"/>
  <c r="I36" i="1"/>
  <c r="AO36" i="1"/>
  <c r="BU36" i="1"/>
  <c r="U37" i="1"/>
  <c r="CG37" i="1"/>
  <c r="AG38" i="1"/>
  <c r="CC38" i="1"/>
  <c r="AC39" i="1"/>
  <c r="Y40" i="1"/>
  <c r="AO40" i="1"/>
  <c r="BE40" i="1"/>
  <c r="CK40" i="1"/>
  <c r="BG32" i="1"/>
  <c r="CQ39" i="1"/>
  <c r="K40" i="1"/>
  <c r="AA40" i="1"/>
  <c r="CM40" i="1"/>
  <c r="Q17" i="1"/>
  <c r="Q21" i="1"/>
  <c r="Q25" i="1"/>
  <c r="Y27" i="1"/>
  <c r="M30" i="1"/>
  <c r="U40" i="1"/>
  <c r="AQ15" i="1"/>
  <c r="BG15" i="1"/>
  <c r="W16" i="1"/>
  <c r="BS16" i="1"/>
  <c r="O18" i="1"/>
  <c r="CA18" i="1"/>
  <c r="CQ18" i="1"/>
  <c r="BG19" i="1"/>
  <c r="BC20" i="1"/>
  <c r="BS20" i="1"/>
  <c r="CI20" i="1"/>
  <c r="K23" i="1"/>
  <c r="AQ23" i="1"/>
  <c r="BS24" i="1"/>
  <c r="CI24" i="1"/>
  <c r="CU25" i="1"/>
  <c r="O26" i="1"/>
  <c r="AE26" i="1"/>
  <c r="BG27" i="1"/>
  <c r="BW27" i="1"/>
  <c r="BS28" i="1"/>
  <c r="K31" i="1"/>
  <c r="AQ31" i="1"/>
  <c r="BG31" i="1"/>
  <c r="BS32" i="1"/>
  <c r="CI32" i="1"/>
  <c r="AQ35" i="1"/>
  <c r="BG35" i="1"/>
  <c r="BS36" i="1"/>
  <c r="CI36" i="1"/>
  <c r="S37" i="1"/>
  <c r="AY37" i="1"/>
  <c r="O38" i="1"/>
  <c r="AQ39" i="1"/>
  <c r="BG39" i="1"/>
  <c r="BS40" i="1"/>
  <c r="M34" i="1"/>
  <c r="AO31" i="1"/>
  <c r="BA32" i="1"/>
  <c r="AW33" i="1"/>
  <c r="BM33" i="1"/>
  <c r="CC33" i="1"/>
  <c r="AC34" i="1"/>
  <c r="AS34" i="1"/>
  <c r="BY34" i="1"/>
  <c r="AO35" i="1"/>
  <c r="BU35" i="1"/>
  <c r="AS38" i="1"/>
  <c r="BA40" i="1"/>
  <c r="M38" i="1"/>
  <c r="BS12" i="1"/>
  <c r="CI12" i="1"/>
  <c r="BC16" i="1"/>
  <c r="CI16" i="1"/>
  <c r="S17" i="1"/>
  <c r="AI17" i="1"/>
  <c r="AY17" i="1"/>
  <c r="BO17" i="1"/>
  <c r="CE17" i="1"/>
  <c r="AU22" i="1"/>
  <c r="BK22" i="1"/>
  <c r="CA22" i="1"/>
  <c r="CE25" i="1"/>
  <c r="W36" i="1"/>
  <c r="BC36" i="1"/>
  <c r="AI37" i="1"/>
  <c r="AE16" i="1"/>
  <c r="BK16" i="1"/>
  <c r="W26" i="1"/>
  <c r="CI26" i="1"/>
  <c r="AI27" i="1"/>
  <c r="CE27" i="1"/>
  <c r="CU27" i="1"/>
  <c r="O28" i="1"/>
  <c r="AE28" i="1"/>
  <c r="BK28" i="1"/>
  <c r="CA28" i="1"/>
  <c r="CQ28" i="1"/>
  <c r="AA29" i="1"/>
  <c r="BW29" i="1"/>
  <c r="CM29" i="1"/>
  <c r="BC30" i="1"/>
  <c r="CI30" i="1"/>
  <c r="S31" i="1"/>
  <c r="AI31" i="1"/>
  <c r="AY31" i="1"/>
  <c r="BO31" i="1"/>
  <c r="CE31" i="1"/>
  <c r="CU31" i="1"/>
  <c r="O32" i="1"/>
  <c r="AE32" i="1"/>
  <c r="AU32" i="1"/>
  <c r="CM33" i="1"/>
  <c r="W34" i="1"/>
  <c r="AY35" i="1"/>
  <c r="BO35" i="1"/>
  <c r="CE35" i="1"/>
  <c r="O36" i="1"/>
  <c r="AE36" i="1"/>
  <c r="AU36" i="1"/>
  <c r="CQ36" i="1"/>
  <c r="K37" i="1"/>
  <c r="BW37" i="1"/>
  <c r="CM37" i="1"/>
  <c r="O40" i="1"/>
  <c r="CQ40" i="1"/>
  <c r="M13" i="1"/>
  <c r="CO13" i="1"/>
  <c r="Y14" i="1"/>
  <c r="BU14" i="1"/>
  <c r="AK15" i="1"/>
  <c r="BA15" i="1"/>
  <c r="CW15" i="1"/>
  <c r="AG16" i="1"/>
  <c r="AS17" i="1"/>
  <c r="AO18" i="1"/>
  <c r="BE18" i="1"/>
  <c r="BU18" i="1"/>
  <c r="CK18" i="1"/>
  <c r="U19" i="1"/>
  <c r="AK19" i="1"/>
  <c r="CG19" i="1"/>
  <c r="AG20" i="1"/>
  <c r="AW20" i="1"/>
  <c r="CC20" i="1"/>
  <c r="AC21" i="1"/>
  <c r="AS21" i="1"/>
  <c r="BY21" i="1"/>
  <c r="I22" i="1"/>
  <c r="Y22" i="1"/>
  <c r="AO22" i="1"/>
  <c r="BE22" i="1"/>
  <c r="BU22" i="1"/>
  <c r="CK22" i="1"/>
  <c r="CG23" i="1"/>
  <c r="Q24" i="1"/>
  <c r="AG24" i="1"/>
  <c r="AW24" i="1"/>
  <c r="CC24" i="1"/>
  <c r="BY25" i="1"/>
  <c r="CO25" i="1"/>
  <c r="I26" i="1"/>
  <c r="Y26" i="1"/>
  <c r="U27" i="1"/>
  <c r="AK27" i="1"/>
  <c r="CG27" i="1"/>
  <c r="CW27" i="1"/>
  <c r="Q28" i="1"/>
  <c r="AG28" i="1"/>
  <c r="CC28" i="1"/>
  <c r="CS28" i="1"/>
  <c r="M29" i="1"/>
  <c r="AC29" i="1"/>
  <c r="AS29" i="1"/>
  <c r="I30" i="1"/>
  <c r="CK30" i="1"/>
  <c r="U31" i="1"/>
  <c r="AK31" i="1"/>
  <c r="BA31" i="1"/>
  <c r="AW32" i="1"/>
  <c r="CS32" i="1"/>
  <c r="M33" i="1"/>
  <c r="AS33" i="1"/>
  <c r="BY33" i="1"/>
  <c r="CO33" i="1"/>
  <c r="Y34" i="1"/>
  <c r="AO34" i="1"/>
  <c r="BE34" i="1"/>
  <c r="BU34" i="1"/>
  <c r="CK34" i="1"/>
  <c r="U35" i="1"/>
  <c r="AK35" i="1"/>
  <c r="BA35" i="1"/>
  <c r="AW36" i="1"/>
  <c r="CS36" i="1"/>
  <c r="AC37" i="1"/>
  <c r="AS37" i="1"/>
  <c r="BY37" i="1"/>
  <c r="I38" i="1"/>
  <c r="BE38" i="1"/>
  <c r="BU38" i="1"/>
  <c r="CK38" i="1"/>
  <c r="U39" i="1"/>
  <c r="BA39" i="1"/>
  <c r="CG39" i="1"/>
  <c r="CW39" i="1"/>
  <c r="Q40" i="1"/>
  <c r="BM40" i="1"/>
  <c r="CC40" i="1"/>
  <c r="CS40" i="1"/>
  <c r="CU14" i="1"/>
  <c r="O15" i="1"/>
  <c r="K16" i="1"/>
  <c r="O19" i="1"/>
  <c r="O23" i="1"/>
  <c r="K24" i="1"/>
  <c r="AY30" i="1"/>
  <c r="BO30" i="1"/>
  <c r="CE30" i="1"/>
  <c r="CU30" i="1"/>
  <c r="AE31" i="1"/>
  <c r="AU31" i="1"/>
  <c r="BK31" i="1"/>
  <c r="CQ31" i="1"/>
  <c r="K32" i="1"/>
  <c r="AA32" i="1"/>
  <c r="AQ32" i="1"/>
  <c r="BW32" i="1"/>
  <c r="CM32" i="1"/>
  <c r="W30" i="1"/>
  <c r="BK32" i="1"/>
  <c r="CA32" i="1"/>
  <c r="CQ32" i="1"/>
  <c r="K33" i="1"/>
  <c r="AA33" i="1"/>
  <c r="AQ33" i="1"/>
  <c r="BW33" i="1"/>
  <c r="BC38" i="1"/>
  <c r="BS38" i="1"/>
  <c r="CI38" i="1"/>
  <c r="S39" i="1"/>
  <c r="AY39" i="1"/>
  <c r="BO39" i="1"/>
  <c r="CE39" i="1"/>
  <c r="AE40" i="1"/>
  <c r="AU40" i="1"/>
  <c r="W33" i="1"/>
  <c r="BS33" i="1"/>
  <c r="S34" i="1"/>
  <c r="AI34" i="1"/>
  <c r="AY34" i="1"/>
  <c r="BO34" i="1"/>
  <c r="CE34" i="1"/>
  <c r="CU34" i="1"/>
  <c r="O35" i="1"/>
  <c r="AE35" i="1"/>
  <c r="AU35" i="1"/>
  <c r="BK35" i="1"/>
  <c r="CA35" i="1"/>
  <c r="CQ35" i="1"/>
  <c r="K36" i="1"/>
  <c r="AA36" i="1"/>
  <c r="BG36" i="1"/>
  <c r="BW36" i="1"/>
  <c r="CM36" i="1"/>
  <c r="W37" i="1"/>
  <c r="BC37" i="1"/>
  <c r="CI37" i="1"/>
  <c r="S38" i="1"/>
  <c r="AI38" i="1"/>
  <c r="AY38" i="1"/>
  <c r="BO38" i="1"/>
  <c r="CE38" i="1"/>
  <c r="CU38" i="1"/>
  <c r="AE39" i="1"/>
  <c r="AU39" i="1"/>
  <c r="BK39" i="1"/>
  <c r="CA39" i="1"/>
  <c r="AE12" i="1"/>
  <c r="AU12" i="1"/>
  <c r="CA12" i="1"/>
  <c r="AA13" i="1"/>
  <c r="CM13" i="1"/>
  <c r="W14" i="1"/>
  <c r="CI14" i="1"/>
  <c r="AY15" i="1"/>
  <c r="BO15" i="1"/>
  <c r="AU16" i="1"/>
  <c r="CA16" i="1"/>
  <c r="AA17" i="1"/>
  <c r="CM17" i="1"/>
  <c r="W18" i="1"/>
  <c r="CI18" i="1"/>
  <c r="S19" i="1"/>
  <c r="AY19" i="1"/>
  <c r="BO19" i="1"/>
  <c r="CU19" i="1"/>
  <c r="O20" i="1"/>
  <c r="AE20" i="1"/>
  <c r="K21" i="1"/>
  <c r="CM21" i="1"/>
  <c r="W22" i="1"/>
  <c r="BC22" i="1"/>
  <c r="BO23" i="1"/>
  <c r="CE23" i="1"/>
  <c r="CU23" i="1"/>
  <c r="O24" i="1"/>
  <c r="AU24" i="1"/>
  <c r="CA24" i="1"/>
  <c r="K25" i="1"/>
  <c r="AA25" i="1"/>
  <c r="CM25" i="1"/>
  <c r="O16" i="1"/>
  <c r="S23" i="1"/>
  <c r="CQ24" i="1"/>
  <c r="CG31" i="1"/>
  <c r="CW31" i="1"/>
  <c r="Q32" i="1"/>
  <c r="AG32" i="1"/>
  <c r="S12" i="1"/>
  <c r="AI12" i="1"/>
  <c r="AY12" i="1"/>
  <c r="CE12" i="1"/>
  <c r="CU12" i="1"/>
  <c r="O13" i="1"/>
  <c r="AE13" i="1"/>
  <c r="BK13" i="1"/>
  <c r="CA13" i="1"/>
  <c r="K14" i="1"/>
  <c r="AA14" i="1"/>
  <c r="BW14" i="1"/>
  <c r="CM14" i="1"/>
  <c r="W15" i="1"/>
  <c r="BC15" i="1"/>
  <c r="S16" i="1"/>
  <c r="AI16" i="1"/>
  <c r="AY16" i="1"/>
  <c r="BO16" i="1"/>
  <c r="CE16" i="1"/>
  <c r="CU16" i="1"/>
  <c r="O17" i="1"/>
  <c r="AE17" i="1"/>
  <c r="BK17" i="1"/>
  <c r="CQ17" i="1"/>
  <c r="K18" i="1"/>
  <c r="AA18" i="1"/>
  <c r="BW18" i="1"/>
  <c r="CM18" i="1"/>
  <c r="BC19" i="1"/>
  <c r="CI19" i="1"/>
  <c r="S20" i="1"/>
  <c r="AI20" i="1"/>
  <c r="AY20" i="1"/>
  <c r="BO20" i="1"/>
  <c r="CE20" i="1"/>
  <c r="CU20" i="1"/>
  <c r="O21" i="1"/>
  <c r="AE21" i="1"/>
  <c r="BK21" i="1"/>
  <c r="CA21" i="1"/>
  <c r="CQ21" i="1"/>
  <c r="K22" i="1"/>
  <c r="AA22" i="1"/>
  <c r="BW22" i="1"/>
  <c r="CM22" i="1"/>
  <c r="W23" i="1"/>
  <c r="BC23" i="1"/>
  <c r="CI23" i="1"/>
  <c r="S24" i="1"/>
  <c r="AI24" i="1"/>
  <c r="AY24" i="1"/>
  <c r="CE24" i="1"/>
  <c r="CU24" i="1"/>
  <c r="AU25" i="1"/>
  <c r="BK25" i="1"/>
  <c r="CQ25" i="1"/>
  <c r="K26" i="1"/>
  <c r="AA26" i="1"/>
  <c r="BG26" i="1"/>
  <c r="BW26" i="1"/>
  <c r="CM26" i="1"/>
  <c r="BC27" i="1"/>
  <c r="CI27" i="1"/>
  <c r="S28" i="1"/>
  <c r="AI28" i="1"/>
  <c r="AY28" i="1"/>
  <c r="BO28" i="1"/>
  <c r="CE28" i="1"/>
  <c r="AE29" i="1"/>
  <c r="BK29" i="1"/>
  <c r="CA29" i="1"/>
  <c r="K30" i="1"/>
  <c r="AA30" i="1"/>
  <c r="BW30" i="1"/>
  <c r="W31" i="1"/>
  <c r="BO32" i="1"/>
  <c r="CE32" i="1"/>
  <c r="CU32" i="1"/>
  <c r="AE33" i="1"/>
  <c r="AU33" i="1"/>
  <c r="BK33" i="1"/>
  <c r="CA33" i="1"/>
  <c r="CQ33" i="1"/>
  <c r="K34" i="1"/>
  <c r="W35" i="1"/>
  <c r="BC35" i="1"/>
  <c r="CI35" i="1"/>
  <c r="S36" i="1"/>
  <c r="AI36" i="1"/>
  <c r="AY36" i="1"/>
  <c r="O37" i="1"/>
  <c r="BK37" i="1"/>
  <c r="CA37" i="1"/>
  <c r="CQ37" i="1"/>
  <c r="K38" i="1"/>
  <c r="AA38" i="1"/>
  <c r="BG38" i="1"/>
  <c r="BW38" i="1"/>
  <c r="CM38" i="1"/>
  <c r="W39" i="1"/>
  <c r="BC39" i="1"/>
  <c r="CI39" i="1"/>
  <c r="S40" i="1"/>
  <c r="AI40" i="1"/>
  <c r="AY40" i="1"/>
  <c r="CE40" i="1"/>
  <c r="CU40" i="1"/>
  <c r="AQ36" i="1"/>
  <c r="BS37" i="1"/>
  <c r="AQ40" i="1"/>
  <c r="BG40" i="1"/>
  <c r="Q15" i="1"/>
  <c r="CO16" i="1"/>
  <c r="AO17" i="1"/>
  <c r="Q19" i="1"/>
  <c r="CW22" i="1"/>
  <c r="BA26" i="1"/>
  <c r="Q12" i="1"/>
  <c r="AG12" i="1"/>
  <c r="AW12" i="1"/>
  <c r="BM12" i="1"/>
  <c r="CC12" i="1"/>
  <c r="CS12" i="1"/>
  <c r="AS13" i="1"/>
  <c r="BY13" i="1"/>
  <c r="I14" i="1"/>
  <c r="AO14" i="1"/>
  <c r="CK14" i="1"/>
  <c r="U15" i="1"/>
  <c r="Q16" i="1"/>
  <c r="AW16" i="1"/>
  <c r="BM16" i="1"/>
  <c r="CC16" i="1"/>
  <c r="CS16" i="1"/>
  <c r="M17" i="1"/>
  <c r="AC17" i="1"/>
  <c r="BY17" i="1"/>
  <c r="CO17" i="1"/>
  <c r="I18" i="1"/>
  <c r="Y18" i="1"/>
  <c r="CW19" i="1"/>
  <c r="Q20" i="1"/>
  <c r="BM20" i="1"/>
  <c r="CS20" i="1"/>
  <c r="M21" i="1"/>
  <c r="CO21" i="1"/>
  <c r="U23" i="1"/>
  <c r="AK23" i="1"/>
  <c r="BA23" i="1"/>
  <c r="CW23" i="1"/>
  <c r="BM24" i="1"/>
  <c r="CS24" i="1"/>
  <c r="M25" i="1"/>
  <c r="AC25" i="1"/>
  <c r="AS25" i="1"/>
  <c r="AO26" i="1"/>
  <c r="BE26" i="1"/>
  <c r="CK26" i="1"/>
  <c r="AW28" i="1"/>
  <c r="BM28" i="1"/>
  <c r="BY29" i="1"/>
  <c r="CO29" i="1"/>
  <c r="Y30" i="1"/>
  <c r="AO30" i="1"/>
  <c r="BU30" i="1"/>
  <c r="I34" i="1"/>
  <c r="CG35" i="1"/>
  <c r="CW35" i="1"/>
  <c r="Q36" i="1"/>
  <c r="AG36" i="1"/>
  <c r="BM36" i="1"/>
  <c r="M37" i="1"/>
  <c r="Y38" i="1"/>
  <c r="AO38" i="1"/>
  <c r="AG40" i="1"/>
  <c r="AW40" i="1"/>
  <c r="AS14" i="1"/>
  <c r="U16" i="1"/>
  <c r="AO19" i="1"/>
  <c r="AS22" i="1"/>
  <c r="AK24" i="1"/>
  <c r="CW24" i="1"/>
  <c r="CC25" i="1"/>
  <c r="BU27" i="1"/>
  <c r="CW28" i="1"/>
  <c r="AQ14" i="1"/>
  <c r="K12" i="1"/>
  <c r="AA12" i="1"/>
  <c r="AQ12" i="1"/>
  <c r="BG12" i="1"/>
  <c r="BW12" i="1"/>
  <c r="CM12" i="1"/>
  <c r="W13" i="1"/>
  <c r="BC13" i="1"/>
  <c r="BS13" i="1"/>
  <c r="CI13" i="1"/>
  <c r="S14" i="1"/>
  <c r="AI14" i="1"/>
  <c r="AY14" i="1"/>
  <c r="BO14" i="1"/>
  <c r="CE14" i="1"/>
  <c r="AE15" i="1"/>
  <c r="AU15" i="1"/>
  <c r="BK15" i="1"/>
  <c r="CA15" i="1"/>
  <c r="CQ15" i="1"/>
  <c r="AA16" i="1"/>
  <c r="AQ16" i="1"/>
  <c r="BG16" i="1"/>
  <c r="BW16" i="1"/>
  <c r="CM16" i="1"/>
  <c r="W17" i="1"/>
  <c r="BC17" i="1"/>
  <c r="BS17" i="1"/>
  <c r="CI17" i="1"/>
  <c r="S18" i="1"/>
  <c r="AI18" i="1"/>
  <c r="AY18" i="1"/>
  <c r="BO18" i="1"/>
  <c r="CE18" i="1"/>
  <c r="CU18" i="1"/>
  <c r="AE19" i="1"/>
  <c r="AU19" i="1"/>
  <c r="BK19" i="1"/>
  <c r="CA19" i="1"/>
  <c r="CQ19" i="1"/>
  <c r="AA20" i="1"/>
  <c r="AQ20" i="1"/>
  <c r="BG20" i="1"/>
  <c r="BW20" i="1"/>
  <c r="CM20" i="1"/>
  <c r="W21" i="1"/>
  <c r="BC21" i="1"/>
  <c r="BS21" i="1"/>
  <c r="CI21" i="1"/>
  <c r="S22" i="1"/>
  <c r="AI22" i="1"/>
  <c r="AY22" i="1"/>
  <c r="BO22" i="1"/>
  <c r="CE22" i="1"/>
  <c r="CU22" i="1"/>
  <c r="AE23" i="1"/>
  <c r="AU23" i="1"/>
  <c r="BK23" i="1"/>
  <c r="CA23" i="1"/>
  <c r="CQ23" i="1"/>
  <c r="AA24" i="1"/>
  <c r="AQ24" i="1"/>
  <c r="BG24" i="1"/>
  <c r="BW24" i="1"/>
  <c r="CM24" i="1"/>
  <c r="W25" i="1"/>
  <c r="BC25" i="1"/>
  <c r="BS25" i="1"/>
  <c r="CI25" i="1"/>
  <c r="S26" i="1"/>
  <c r="AI26" i="1"/>
  <c r="AY26" i="1"/>
  <c r="BO26" i="1"/>
  <c r="CE26" i="1"/>
  <c r="CU26" i="1"/>
  <c r="O27" i="1"/>
  <c r="AE27" i="1"/>
  <c r="AU27" i="1"/>
  <c r="BK27" i="1"/>
  <c r="CA27" i="1"/>
  <c r="CQ27" i="1"/>
  <c r="K28" i="1"/>
  <c r="AA28" i="1"/>
  <c r="O31" i="1"/>
  <c r="CA31" i="1"/>
  <c r="CI33" i="1"/>
  <c r="AC12" i="1"/>
  <c r="AS12" i="1"/>
  <c r="BY12" i="1"/>
  <c r="CO12" i="1"/>
  <c r="I13" i="1"/>
  <c r="Y13" i="1"/>
  <c r="AO13" i="1"/>
  <c r="BE13" i="1"/>
  <c r="BU13" i="1"/>
  <c r="CK13" i="1"/>
  <c r="U14" i="1"/>
  <c r="AK14" i="1"/>
  <c r="BA14" i="1"/>
  <c r="CG14" i="1"/>
  <c r="CW14" i="1"/>
  <c r="AG15" i="1"/>
  <c r="AW15" i="1"/>
  <c r="BM15" i="1"/>
  <c r="CC15" i="1"/>
  <c r="CS15" i="1"/>
  <c r="M16" i="1"/>
  <c r="AC16" i="1"/>
  <c r="AS16" i="1"/>
  <c r="BY16" i="1"/>
  <c r="Y17" i="1"/>
  <c r="BE17" i="1"/>
  <c r="CK17" i="1"/>
  <c r="U18" i="1"/>
  <c r="AK18" i="1"/>
  <c r="BA18" i="1"/>
  <c r="CG18" i="1"/>
  <c r="CW18" i="1"/>
  <c r="AG19" i="1"/>
  <c r="AW19" i="1"/>
  <c r="BM19" i="1"/>
  <c r="CC19" i="1"/>
  <c r="CS19" i="1"/>
  <c r="M20" i="1"/>
  <c r="AC20" i="1"/>
  <c r="AS20" i="1"/>
  <c r="BY20" i="1"/>
  <c r="CO20" i="1"/>
  <c r="Y21" i="1"/>
  <c r="AO21" i="1"/>
  <c r="BE21" i="1"/>
  <c r="BU21" i="1"/>
  <c r="CK21" i="1"/>
  <c r="U22" i="1"/>
  <c r="AK22" i="1"/>
  <c r="BA22" i="1"/>
  <c r="CG22" i="1"/>
  <c r="AG23" i="1"/>
  <c r="AW23" i="1"/>
  <c r="BM23" i="1"/>
  <c r="CC23" i="1"/>
  <c r="CS23" i="1"/>
  <c r="AC24" i="1"/>
  <c r="AS24" i="1"/>
  <c r="BY24" i="1"/>
  <c r="CO24" i="1"/>
  <c r="I25" i="1"/>
  <c r="U26" i="1"/>
  <c r="AK26" i="1"/>
  <c r="CC27" i="1"/>
  <c r="BG14" i="1"/>
  <c r="BS15" i="1"/>
  <c r="CI15" i="1"/>
  <c r="AU17" i="1"/>
  <c r="AQ18" i="1"/>
  <c r="BG18" i="1"/>
  <c r="W19" i="1"/>
  <c r="BS19" i="1"/>
  <c r="AQ22" i="1"/>
  <c r="BG22" i="1"/>
  <c r="BS23" i="1"/>
  <c r="AQ26" i="1"/>
  <c r="W27" i="1"/>
  <c r="BS27" i="1"/>
  <c r="O29" i="1"/>
  <c r="CQ29" i="1"/>
  <c r="AQ30" i="1"/>
  <c r="BG30" i="1"/>
  <c r="CC36" i="1"/>
  <c r="AK39" i="1"/>
  <c r="CS13" i="1"/>
  <c r="BE15" i="1"/>
  <c r="CS17" i="1"/>
  <c r="M18" i="1"/>
  <c r="AC18" i="1"/>
  <c r="AS18" i="1"/>
  <c r="BE19" i="1"/>
  <c r="AG21" i="1"/>
  <c r="CS21" i="1"/>
  <c r="CO22" i="1"/>
  <c r="I23" i="1"/>
  <c r="Y23" i="1"/>
  <c r="AC26" i="1"/>
  <c r="AS26" i="1"/>
  <c r="BY26" i="1"/>
  <c r="CO26" i="1"/>
  <c r="AK28" i="1"/>
  <c r="AG29" i="1"/>
  <c r="BM29" i="1"/>
  <c r="I31" i="1"/>
  <c r="Y31" i="1"/>
  <c r="BC31" i="1"/>
  <c r="BS31" i="1"/>
  <c r="CI31" i="1"/>
  <c r="S32" i="1"/>
  <c r="AI32" i="1"/>
  <c r="AY32" i="1"/>
  <c r="BM32" i="1"/>
  <c r="CC32" i="1"/>
  <c r="BG33" i="1"/>
  <c r="I29" i="1"/>
  <c r="I33" i="1"/>
  <c r="Q35" i="1"/>
  <c r="M36" i="1"/>
  <c r="Q39" i="1"/>
  <c r="M40" i="1"/>
  <c r="AC40" i="1"/>
  <c r="U32" i="1"/>
  <c r="AK32" i="1"/>
  <c r="BC34" i="1"/>
  <c r="BS34" i="1"/>
  <c r="CI34" i="1"/>
  <c r="S35" i="1"/>
  <c r="CU35" i="1"/>
  <c r="BW13" i="1"/>
  <c r="AI15" i="1"/>
  <c r="AU20" i="1"/>
  <c r="CI22" i="1"/>
  <c r="AE24" i="1"/>
  <c r="AQ25" i="1"/>
  <c r="CG32" i="1"/>
  <c r="CW32" i="1"/>
  <c r="AG33" i="1"/>
  <c r="BK36" i="1"/>
  <c r="CA36" i="1"/>
  <c r="AA37" i="1"/>
  <c r="AQ37" i="1"/>
  <c r="BG37" i="1"/>
  <c r="W38" i="1"/>
  <c r="AU28" i="1"/>
  <c r="K29" i="1"/>
  <c r="AQ29" i="1"/>
  <c r="BG29" i="1"/>
  <c r="BS30" i="1"/>
  <c r="CG36" i="1"/>
  <c r="Q37" i="1"/>
  <c r="AG37" i="1"/>
  <c r="CC37" i="1"/>
  <c r="CS37" i="1"/>
  <c r="AC38" i="1"/>
  <c r="CG15" i="1"/>
  <c r="BA19" i="1"/>
  <c r="BA27" i="1"/>
  <c r="BE30" i="1"/>
  <c r="CO38" i="1"/>
  <c r="BE39" i="1"/>
  <c r="BU39" i="1"/>
  <c r="AQ34" i="1"/>
  <c r="BG34" i="1"/>
  <c r="BS35" i="1"/>
  <c r="CU36" i="1"/>
  <c r="BS39" i="1"/>
  <c r="AC30" i="1"/>
  <c r="Q30" i="1"/>
  <c r="M26" i="1"/>
  <c r="CS39" i="1"/>
  <c r="AS40" i="1"/>
  <c r="BY40" i="1"/>
  <c r="CO40" i="1"/>
  <c r="K13" i="1"/>
  <c r="BC18" i="1"/>
  <c r="CE19" i="1"/>
  <c r="CS27" i="1"/>
  <c r="Y29" i="1"/>
  <c r="AQ38" i="1"/>
  <c r="AI23" i="1"/>
  <c r="BW25" i="1"/>
  <c r="S27" i="1"/>
  <c r="BE33" i="1"/>
  <c r="BU33" i="1"/>
  <c r="S13" i="1"/>
  <c r="AI13" i="1"/>
  <c r="BO13" i="1"/>
  <c r="CC13" i="1"/>
  <c r="BK18" i="1"/>
  <c r="K19" i="1"/>
  <c r="AA19" i="1"/>
  <c r="BG21" i="1"/>
  <c r="BW21" i="1"/>
  <c r="BW23" i="1"/>
  <c r="CM23" i="1"/>
  <c r="W24" i="1"/>
  <c r="BA24" i="1"/>
  <c r="BG25" i="1"/>
  <c r="AA27" i="1"/>
  <c r="CK27" i="1"/>
  <c r="U28" i="1"/>
  <c r="BU29" i="1"/>
  <c r="CK29" i="1"/>
  <c r="U30" i="1"/>
  <c r="BW31" i="1"/>
  <c r="CM31" i="1"/>
  <c r="W32" i="1"/>
  <c r="CG34" i="1"/>
  <c r="CW34" i="1"/>
  <c r="AG35" i="1"/>
  <c r="AW35" i="1"/>
  <c r="BM35" i="1"/>
  <c r="CC35" i="1"/>
  <c r="CS35" i="1"/>
  <c r="AE38" i="1"/>
  <c r="O12" i="1"/>
  <c r="BK12" i="1"/>
  <c r="CE13" i="1"/>
  <c r="M14" i="1"/>
  <c r="AC14" i="1"/>
  <c r="CE15" i="1"/>
  <c r="CU15" i="1"/>
  <c r="BU19" i="1"/>
  <c r="CK19" i="1"/>
  <c r="U20" i="1"/>
  <c r="AK20" i="1"/>
  <c r="BC24" i="1"/>
  <c r="CG24" i="1"/>
  <c r="BA28" i="1"/>
  <c r="CG28" i="1"/>
  <c r="AK30" i="1"/>
  <c r="BA30" i="1"/>
  <c r="CG30" i="1"/>
  <c r="CW30" i="1"/>
  <c r="BC32" i="1"/>
  <c r="AC36" i="1"/>
  <c r="AS36" i="1"/>
  <c r="BY36" i="1"/>
  <c r="CO36" i="1"/>
  <c r="I37" i="1"/>
  <c r="Y37" i="1"/>
  <c r="AO37" i="1"/>
  <c r="AU38" i="1"/>
  <c r="BK38" i="1"/>
  <c r="CQ12" i="1"/>
  <c r="CU13" i="1"/>
  <c r="O14" i="1"/>
  <c r="AE14" i="1"/>
  <c r="BY14" i="1"/>
  <c r="CO14" i="1"/>
  <c r="I15" i="1"/>
  <c r="Y15" i="1"/>
  <c r="CQ16" i="1"/>
  <c r="K17" i="1"/>
  <c r="AQ17" i="1"/>
  <c r="BG17" i="1"/>
  <c r="BW17" i="1"/>
  <c r="BW19" i="1"/>
  <c r="CM19" i="1"/>
  <c r="W20" i="1"/>
  <c r="BA20" i="1"/>
  <c r="CG20" i="1"/>
  <c r="CW20" i="1"/>
  <c r="BS22" i="1"/>
  <c r="AG25" i="1"/>
  <c r="BC28" i="1"/>
  <c r="Q29" i="1"/>
  <c r="Q31" i="1"/>
  <c r="AG31" i="1"/>
  <c r="S33" i="1"/>
  <c r="AI33" i="1"/>
  <c r="BE37" i="1"/>
  <c r="BU37" i="1"/>
  <c r="CK37" i="1"/>
  <c r="CA38" i="1"/>
  <c r="CQ38" i="1"/>
  <c r="K39" i="1"/>
  <c r="AA39" i="1"/>
  <c r="BW39" i="1"/>
  <c r="AU14" i="1"/>
  <c r="BK14" i="1"/>
  <c r="CA14" i="1"/>
  <c r="CQ14" i="1"/>
  <c r="K15" i="1"/>
  <c r="AA15" i="1"/>
  <c r="AO15" i="1"/>
  <c r="S21" i="1"/>
  <c r="AW21" i="1"/>
  <c r="BM21" i="1"/>
  <c r="CC21" i="1"/>
  <c r="S25" i="1"/>
  <c r="AI25" i="1"/>
  <c r="AW25" i="1"/>
  <c r="BM25" i="1"/>
  <c r="BC26" i="1"/>
  <c r="BS26" i="1"/>
  <c r="AW29" i="1"/>
  <c r="AW31" i="1"/>
  <c r="BM31" i="1"/>
  <c r="CC31" i="1"/>
  <c r="CS31" i="1"/>
  <c r="M32" i="1"/>
  <c r="AC32" i="1"/>
  <c r="AS32" i="1"/>
  <c r="AY33" i="1"/>
  <c r="BO33" i="1"/>
  <c r="U38" i="1"/>
  <c r="AK38" i="1"/>
  <c r="CM39" i="1"/>
  <c r="W40" i="1"/>
  <c r="BC40" i="1"/>
  <c r="CI40" i="1"/>
  <c r="U12" i="1"/>
  <c r="AK12" i="1"/>
  <c r="BA12" i="1"/>
  <c r="AQ13" i="1"/>
  <c r="BG13" i="1"/>
  <c r="BU15" i="1"/>
  <c r="CK15" i="1"/>
  <c r="AI19" i="1"/>
  <c r="AI21" i="1"/>
  <c r="AY21" i="1"/>
  <c r="BO21" i="1"/>
  <c r="CE21" i="1"/>
  <c r="AC22" i="1"/>
  <c r="AY23" i="1"/>
  <c r="AY25" i="1"/>
  <c r="BO25" i="1"/>
  <c r="AY27" i="1"/>
  <c r="BO27" i="1"/>
  <c r="M28" i="1"/>
  <c r="AC28" i="1"/>
  <c r="AI29" i="1"/>
  <c r="AY29" i="1"/>
  <c r="CC29" i="1"/>
  <c r="CS29" i="1"/>
  <c r="BY32" i="1"/>
  <c r="CO32" i="1"/>
  <c r="CE33" i="1"/>
  <c r="CU33" i="1"/>
  <c r="O34" i="1"/>
  <c r="AE34" i="1"/>
  <c r="AU34" i="1"/>
  <c r="BK34" i="1"/>
  <c r="BA38" i="1"/>
  <c r="W12" i="1"/>
  <c r="BC12" i="1"/>
  <c r="CG12" i="1"/>
  <c r="BW15" i="1"/>
  <c r="CM15" i="1"/>
  <c r="AK16" i="1"/>
  <c r="BA16" i="1"/>
  <c r="CG16" i="1"/>
  <c r="CW16" i="1"/>
  <c r="AG17" i="1"/>
  <c r="AW17" i="1"/>
  <c r="BM17" i="1"/>
  <c r="CC17" i="1"/>
  <c r="CU21" i="1"/>
  <c r="O22" i="1"/>
  <c r="AE22" i="1"/>
  <c r="BY22" i="1"/>
  <c r="BK24" i="1"/>
  <c r="CS25" i="1"/>
  <c r="AS28" i="1"/>
  <c r="BY28" i="1"/>
  <c r="CO28" i="1"/>
  <c r="BO29" i="1"/>
  <c r="CE29" i="1"/>
  <c r="CU29" i="1"/>
  <c r="AS30" i="1"/>
  <c r="BY30" i="1"/>
  <c r="CO30" i="1"/>
  <c r="Y33" i="1"/>
  <c r="AO33" i="1"/>
  <c r="CA34" i="1"/>
  <c r="CQ34" i="1"/>
  <c r="K35" i="1"/>
  <c r="AA35" i="1"/>
  <c r="BW35" i="1"/>
  <c r="CM35" i="1"/>
  <c r="CG38" i="1"/>
  <c r="CW38" i="1"/>
  <c r="AG39" i="1"/>
  <c r="AW39" i="1"/>
  <c r="BM39" i="1"/>
  <c r="CC39" i="1"/>
  <c r="AG13" i="1"/>
  <c r="AW13" i="1"/>
  <c r="BM13" i="1"/>
  <c r="BC14" i="1"/>
  <c r="BS14" i="1"/>
  <c r="S15" i="1"/>
  <c r="CU17" i="1"/>
  <c r="AE18" i="1"/>
  <c r="AU18" i="1"/>
  <c r="BY18" i="1"/>
  <c r="CO18" i="1"/>
  <c r="I19" i="1"/>
  <c r="Y19" i="1"/>
  <c r="CA20" i="1"/>
  <c r="AA21" i="1"/>
  <c r="CQ22" i="1"/>
  <c r="AA23" i="1"/>
  <c r="AO23" i="1"/>
  <c r="BE23" i="1"/>
  <c r="BU23" i="1"/>
  <c r="CK23" i="1"/>
  <c r="U24" i="1"/>
  <c r="AU26" i="1"/>
  <c r="BK26" i="1"/>
  <c r="CA26" i="1"/>
  <c r="CQ26" i="1"/>
  <c r="K27" i="1"/>
  <c r="AO27" i="1"/>
  <c r="BE27" i="1"/>
  <c r="AO29" i="1"/>
  <c r="BE29" i="1"/>
  <c r="BE31" i="1"/>
  <c r="BU31" i="1"/>
  <c r="CK31" i="1"/>
  <c r="CK33" i="1"/>
  <c r="U34" i="1"/>
  <c r="AK34" i="1"/>
  <c r="BA34" i="1"/>
  <c r="BO37" i="1"/>
  <c r="CE37" i="1"/>
  <c r="CU37" i="1"/>
  <c r="Q33" i="1"/>
  <c r="CS33" i="1"/>
  <c r="I35" i="1"/>
  <c r="BE35" i="1"/>
  <c r="U36" i="1"/>
  <c r="CW36" i="1"/>
  <c r="AW37" i="1"/>
  <c r="BM37" i="1"/>
  <c r="AO39" i="1"/>
  <c r="CW40" i="1"/>
  <c r="CG26" i="1"/>
  <c r="CM28" i="1"/>
  <c r="S30" i="1"/>
  <c r="CQ20" i="1"/>
  <c r="BE25" i="1"/>
  <c r="BU25" i="1"/>
  <c r="CW26" i="1"/>
  <c r="S29" i="1"/>
  <c r="AI30" i="1"/>
  <c r="CA30" i="1"/>
  <c r="CQ30" i="1"/>
  <c r="Y35" i="1"/>
  <c r="BY38" i="1"/>
  <c r="CG40" i="1"/>
  <c r="AC13" i="1"/>
  <c r="AG27" i="1"/>
  <c r="Y39" i="1"/>
  <c r="AQ21" i="1"/>
  <c r="CK25" i="1"/>
  <c r="AW27" i="1"/>
  <c r="BM27" i="1"/>
  <c r="CM27" i="1"/>
  <c r="W28" i="1"/>
  <c r="W29" i="1"/>
  <c r="AA31" i="1"/>
  <c r="BC29" i="1"/>
  <c r="CK35" i="1"/>
  <c r="BS18" i="1"/>
  <c r="AQ28" i="1"/>
  <c r="BG28" i="1"/>
  <c r="CI28" i="1"/>
  <c r="BS29" i="1"/>
  <c r="O30" i="1"/>
  <c r="CK39" i="1"/>
  <c r="AK40" i="1"/>
  <c r="BE14" i="1"/>
  <c r="BK20" i="1"/>
  <c r="Y25" i="1"/>
  <c r="AO25" i="1"/>
  <c r="BW28" i="1"/>
  <c r="CI29" i="1"/>
  <c r="AE30" i="1"/>
  <c r="AU30" i="1"/>
  <c r="BK30" i="1"/>
  <c r="CO34" i="1"/>
  <c r="AK36" i="1"/>
  <c r="BA36" i="1"/>
  <c r="AA42" i="2" l="1"/>
  <c r="M42" i="2"/>
  <c r="N42" i="2"/>
  <c r="P42" i="2"/>
  <c r="AT42" i="2"/>
  <c r="AG42" i="2"/>
  <c r="AU42" i="2"/>
  <c r="AY42" i="2"/>
  <c r="AX42" i="2"/>
  <c r="Y42" i="2"/>
  <c r="T42" i="2"/>
  <c r="AE42" i="2"/>
  <c r="AV42" i="2"/>
  <c r="AD42" i="2"/>
  <c r="F42" i="2"/>
  <c r="AQ42" i="2"/>
  <c r="AP42" i="2"/>
  <c r="Q42" i="2"/>
  <c r="AI42" i="2"/>
  <c r="W42" i="2"/>
  <c r="AN42" i="2"/>
  <c r="X42" i="2"/>
  <c r="E42" i="2"/>
  <c r="AM42" i="2"/>
  <c r="O42" i="2"/>
  <c r="AH42" i="2"/>
  <c r="I42" i="2"/>
  <c r="AR42" i="2"/>
  <c r="S42" i="2"/>
  <c r="G42" i="2"/>
  <c r="H42" i="2"/>
  <c r="V42" i="2"/>
  <c r="Z42" i="2"/>
  <c r="L42" i="2"/>
  <c r="K42" i="2"/>
  <c r="AK42" i="2"/>
  <c r="AB42" i="2"/>
  <c r="R42" i="2"/>
  <c r="AS42" i="2"/>
  <c r="AO42" i="2"/>
  <c r="AL42" i="2"/>
  <c r="AZ42" i="2"/>
  <c r="J42" i="2"/>
  <c r="AW42" i="2"/>
  <c r="AC42" i="2"/>
  <c r="AJ42" i="2"/>
  <c r="CS11" i="1"/>
  <c r="CS42" i="1" s="1"/>
  <c r="CI11" i="1"/>
  <c r="CI42" i="1" s="1"/>
  <c r="S11" i="1"/>
  <c r="S42" i="1" s="1"/>
  <c r="CU11" i="1"/>
  <c r="CU42" i="1" s="1"/>
  <c r="G31" i="1"/>
  <c r="CY31" i="1" s="1"/>
  <c r="BA31" i="2"/>
  <c r="CC11" i="1"/>
  <c r="CC42" i="1" s="1"/>
  <c r="AE11" i="1"/>
  <c r="AE42" i="1" s="1"/>
  <c r="BC11" i="1"/>
  <c r="BC42" i="1" s="1"/>
  <c r="G25" i="1"/>
  <c r="CY25" i="1" s="1"/>
  <c r="BA25" i="2"/>
  <c r="G13" i="1"/>
  <c r="CY13" i="1" s="1"/>
  <c r="BA13" i="2"/>
  <c r="AK11" i="1"/>
  <c r="AK42" i="1" s="1"/>
  <c r="K11" i="1"/>
  <c r="K42" i="1" s="1"/>
  <c r="G32" i="1"/>
  <c r="CY32" i="1" s="1"/>
  <c r="BA32" i="2"/>
  <c r="AC11" i="1"/>
  <c r="AC42" i="1" s="1"/>
  <c r="G11" i="1"/>
  <c r="BA11" i="2"/>
  <c r="G21" i="1"/>
  <c r="CY21" i="1" s="1"/>
  <c r="BA21" i="2"/>
  <c r="BK11" i="1"/>
  <c r="BK42" i="1" s="1"/>
  <c r="G34" i="1"/>
  <c r="CY34" i="1" s="1"/>
  <c r="BA34" i="2"/>
  <c r="BM11" i="1"/>
  <c r="BM42" i="1" s="1"/>
  <c r="O11" i="1"/>
  <c r="O42" i="1" s="1"/>
  <c r="G37" i="1"/>
  <c r="CY37" i="1" s="1"/>
  <c r="BA37" i="2"/>
  <c r="W11" i="1"/>
  <c r="W42" i="1" s="1"/>
  <c r="G33" i="1"/>
  <c r="CY33" i="1" s="1"/>
  <c r="BA33" i="2"/>
  <c r="G27" i="1"/>
  <c r="CY27" i="1" s="1"/>
  <c r="BA27" i="2"/>
  <c r="G29" i="1"/>
  <c r="CY29" i="1" s="1"/>
  <c r="BA29" i="2"/>
  <c r="AQ11" i="1"/>
  <c r="AQ42" i="1" s="1"/>
  <c r="BW11" i="1"/>
  <c r="BW42" i="1" s="1"/>
  <c r="I11" i="1"/>
  <c r="I42" i="1" s="1"/>
  <c r="CE11" i="1"/>
  <c r="CE42" i="1" s="1"/>
  <c r="G38" i="1"/>
  <c r="CY38" i="1" s="1"/>
  <c r="BA38" i="2"/>
  <c r="BA11" i="1"/>
  <c r="BA42" i="1" s="1"/>
  <c r="AA11" i="1"/>
  <c r="AA42" i="1" s="1"/>
  <c r="G35" i="1"/>
  <c r="CY35" i="1" s="1"/>
  <c r="BA35" i="2"/>
  <c r="AW11" i="1"/>
  <c r="AW42" i="1" s="1"/>
  <c r="G15" i="1"/>
  <c r="CY15" i="1" s="1"/>
  <c r="BA15" i="2"/>
  <c r="G14" i="1"/>
  <c r="CY14" i="1" s="1"/>
  <c r="BA14" i="2"/>
  <c r="G39" i="1"/>
  <c r="CY39" i="1" s="1"/>
  <c r="BA39" i="2"/>
  <c r="BY11" i="1"/>
  <c r="BY42" i="1" s="1"/>
  <c r="AS11" i="1"/>
  <c r="AS42" i="1" s="1"/>
  <c r="G30" i="1"/>
  <c r="CY30" i="1" s="1"/>
  <c r="BA30" i="2"/>
  <c r="AY11" i="1"/>
  <c r="AY42" i="1" s="1"/>
  <c r="AG11" i="1"/>
  <c r="AG42" i="1" s="1"/>
  <c r="G16" i="1"/>
  <c r="CY16" i="1" s="1"/>
  <c r="BA16" i="2"/>
  <c r="G22" i="1"/>
  <c r="CY22" i="1" s="1"/>
  <c r="BA22" i="2"/>
  <c r="G19" i="1"/>
  <c r="CY19" i="1" s="1"/>
  <c r="BA19" i="2"/>
  <c r="AO11" i="1"/>
  <c r="AO42" i="1" s="1"/>
  <c r="CW12" i="1"/>
  <c r="CW42" i="1" s="1"/>
  <c r="Q11" i="1"/>
  <c r="Q42" i="1" s="1"/>
  <c r="CQ11" i="1"/>
  <c r="CQ42" i="1" s="1"/>
  <c r="CG11" i="1"/>
  <c r="CG42" i="1" s="1"/>
  <c r="G17" i="1"/>
  <c r="CY17" i="1" s="1"/>
  <c r="BA17" i="2"/>
  <c r="G20" i="1"/>
  <c r="CY20" i="1" s="1"/>
  <c r="BA20" i="2"/>
  <c r="Y12" i="1"/>
  <c r="Y42" i="1" s="1"/>
  <c r="G12" i="1"/>
  <c r="BA12" i="2"/>
  <c r="M11" i="1"/>
  <c r="M42" i="1" s="1"/>
  <c r="BE11" i="1"/>
  <c r="BE42" i="1" s="1"/>
  <c r="AU11" i="1"/>
  <c r="AU42" i="1" s="1"/>
  <c r="G18" i="1"/>
  <c r="CY18" i="1" s="1"/>
  <c r="BA18" i="2"/>
  <c r="CM11" i="1"/>
  <c r="CM42" i="1" s="1"/>
  <c r="BU11" i="1"/>
  <c r="BU42" i="1" s="1"/>
  <c r="G26" i="1"/>
  <c r="CY26" i="1" s="1"/>
  <c r="BA26" i="2"/>
  <c r="CK11" i="1"/>
  <c r="CK42" i="1" s="1"/>
  <c r="BS11" i="1"/>
  <c r="BS42" i="1" s="1"/>
  <c r="CA11" i="1"/>
  <c r="CA42" i="1" s="1"/>
  <c r="U11" i="1"/>
  <c r="U42" i="1" s="1"/>
  <c r="BO11" i="1"/>
  <c r="BO42" i="1" s="1"/>
  <c r="G40" i="1"/>
  <c r="CY40" i="1" s="1"/>
  <c r="BA40" i="2"/>
  <c r="G36" i="1"/>
  <c r="CY36" i="1" s="1"/>
  <c r="BA36" i="2"/>
  <c r="G23" i="1"/>
  <c r="CY23" i="1" s="1"/>
  <c r="BA23" i="2"/>
  <c r="AI11" i="1"/>
  <c r="AI42" i="1" s="1"/>
  <c r="G28" i="1"/>
  <c r="CY28" i="1" s="1"/>
  <c r="BA28" i="2"/>
  <c r="G24" i="1"/>
  <c r="CY24" i="1" s="1"/>
  <c r="BA24" i="2"/>
  <c r="BG11" i="1"/>
  <c r="BG42" i="1" s="1"/>
  <c r="CO11" i="1"/>
  <c r="CO42" i="1" s="1"/>
  <c r="BQ11" i="1"/>
  <c r="BQ42" i="1" s="1"/>
  <c r="G42" i="1" l="1"/>
  <c r="BA42" i="2"/>
  <c r="BB42" i="2" s="1"/>
  <c r="CY11" i="1"/>
  <c r="CY12" i="1"/>
  <c r="CY42" i="1" l="1"/>
  <c r="DB42" i="1" s="1"/>
</calcChain>
</file>

<file path=xl/sharedStrings.xml><?xml version="1.0" encoding="utf-8"?>
<sst xmlns="http://schemas.openxmlformats.org/spreadsheetml/2006/main" count="394" uniqueCount="60">
  <si>
    <t>Volumes Entregues</t>
  </si>
  <si>
    <t>(Mm³)</t>
  </si>
  <si>
    <t>Entrega</t>
  </si>
  <si>
    <t>Total Programado</t>
  </si>
  <si>
    <t>Total Realizado</t>
  </si>
  <si>
    <t>Programado</t>
  </si>
  <si>
    <t>Realizado</t>
  </si>
  <si>
    <t>Total</t>
  </si>
  <si>
    <t xml:space="preserve">Volumes Entregues, em atendimento à Portaria ANP Nº 1/2003 – “I. Instalações de Transporte e Serviços Prestados - h) Quantidades programadas e realizadas de gás nos pontos de recepção e entrega”. Propriedade da Transportadora Brasileira Gasoduto Bolívia-Brasil S.A. </t>
  </si>
  <si>
    <t>Corumbá</t>
  </si>
  <si>
    <t>Campo Grande</t>
  </si>
  <si>
    <t>Três Lagoas / UFN III</t>
  </si>
  <si>
    <t>Três Lagoas  / UTE</t>
  </si>
  <si>
    <t>Valparaíso</t>
  </si>
  <si>
    <t>Bilac</t>
  </si>
  <si>
    <t>Guaiçara</t>
  </si>
  <si>
    <t>Iacanga</t>
  </si>
  <si>
    <t>Ibitinga</t>
  </si>
  <si>
    <t>Boa Esperança do Sul</t>
  </si>
  <si>
    <t>São Carlos</t>
  </si>
  <si>
    <t>Rio Claro</t>
  </si>
  <si>
    <t>Limeira</t>
  </si>
  <si>
    <t>Americana</t>
  </si>
  <si>
    <t>Jaguariúna</t>
  </si>
  <si>
    <t>Itatiba</t>
  </si>
  <si>
    <t>Guararema</t>
  </si>
  <si>
    <t>Sumaré</t>
  </si>
  <si>
    <t>Campinas</t>
  </si>
  <si>
    <t>Indaiatuba</t>
  </si>
  <si>
    <t>Itirapina</t>
  </si>
  <si>
    <t>Itu</t>
  </si>
  <si>
    <t>Porto Feliz</t>
  </si>
  <si>
    <t>Araçoiaba</t>
  </si>
  <si>
    <t>Itapetininga</t>
  </si>
  <si>
    <t>GEMINI</t>
  </si>
  <si>
    <t>REPAR</t>
  </si>
  <si>
    <t>REPLAN</t>
  </si>
  <si>
    <t>Canoas UTE</t>
  </si>
  <si>
    <t>EMED GASCAR (EMR Replan)</t>
  </si>
  <si>
    <t>EMED GASPAJ (EMR Jacutinga)</t>
  </si>
  <si>
    <t>EMED GUARAREMA (EMR Guararema)</t>
  </si>
  <si>
    <t>Campo Largo</t>
  </si>
  <si>
    <t>Araucária CIC</t>
  </si>
  <si>
    <t>Araucária UTE</t>
  </si>
  <si>
    <t>Joinville</t>
  </si>
  <si>
    <t>Guaramirim</t>
  </si>
  <si>
    <t>Gaspar</t>
  </si>
  <si>
    <t>Brusque</t>
  </si>
  <si>
    <t>Tijucas</t>
  </si>
  <si>
    <t>S.P.Alcântara</t>
  </si>
  <si>
    <t>Tubarão</t>
  </si>
  <si>
    <t>Urussanga</t>
  </si>
  <si>
    <t>N. Veneza</t>
  </si>
  <si>
    <t>V. do Cedro</t>
  </si>
  <si>
    <t>Igrejinha</t>
  </si>
  <si>
    <t>Araricá</t>
  </si>
  <si>
    <t>Cachoeirinha</t>
  </si>
  <si>
    <t>Canoas</t>
  </si>
  <si>
    <t>REFAP</t>
  </si>
  <si>
    <t>Três Lagoas / 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</si>
</sst>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d\-mmm\-yy"/>
    <numFmt numFmtId="166" formatCode="#,##0.0"/>
    <numFmt numFmtId="167" formatCode="_(* #,##0.0_);_(* \(#,##0.0\);_(* &quot;-&quot;??_);_(@_)"/>
    <numFmt numFmtId="168" formatCode="0.0"/>
    <numFmt numFmtId="169" formatCode="_([$€-2]* #,##0.00_);_([$€-2]* \(#,##0.00\);_([$€-2]* &quot;-&quot;??_)"/>
    <numFmt numFmtId="170" formatCode="dd/mm/yy;@"/>
    <numFmt numFmtId="171" formatCode="[$-416]mmmm\-yy;@"/>
  </numFmts>
  <fonts count="28">
    <font>
      <sz val="10"/>
      <name val="Arial"/>
    </font>
    <font>
      <sz val="10"/>
      <name val="Arial"/>
      <family val="2"/>
    </font>
    <font>
      <b/>
      <sz val="10"/>
      <name val="Erie"/>
    </font>
    <font>
      <sz val="10"/>
      <name val="Erie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20"/>
      <name val="Arial"/>
      <family val="2"/>
    </font>
    <font>
      <sz val="8"/>
      <color indexed="23"/>
      <name val="Arial"/>
      <family val="2"/>
    </font>
    <font>
      <b/>
      <sz val="10"/>
      <color rgb="FFFF0000"/>
      <name val="Arial"/>
      <family val="2"/>
    </font>
    <font>
      <sz val="10"/>
      <color theme="0" tint="-0.249977111117893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7" borderId="0" applyNumberFormat="0" applyBorder="0" applyAlignment="0" applyProtection="0"/>
    <xf numFmtId="0" fontId="8" fillId="9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10" fillId="16" borderId="1" applyNumberFormat="0" applyAlignment="0" applyProtection="0"/>
    <xf numFmtId="0" fontId="11" fillId="17" borderId="2" applyNumberFormat="0" applyAlignment="0" applyProtection="0"/>
    <xf numFmtId="169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15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3" applyNumberFormat="0" applyFill="0" applyAlignment="0" applyProtection="0"/>
    <xf numFmtId="0" fontId="19" fillId="7" borderId="0" applyNumberFormat="0" applyBorder="0" applyAlignment="0" applyProtection="0"/>
    <xf numFmtId="0" fontId="5" fillId="4" borderId="7" applyNumberFormat="0" applyFont="0" applyAlignment="0" applyProtection="0"/>
    <xf numFmtId="0" fontId="20" fillId="16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164" fontId="1" fillId="0" borderId="0" applyFont="0" applyFill="0" applyBorder="0" applyAlignment="0" applyProtection="0"/>
    <xf numFmtId="0" fontId="23" fillId="0" borderId="0" applyNumberFormat="0" applyFill="0" applyBorder="0" applyAlignment="0" applyProtection="0"/>
  </cellStyleXfs>
  <cellXfs count="61">
    <xf numFmtId="0" fontId="0" fillId="0" borderId="0" xfId="0"/>
    <xf numFmtId="0" fontId="6" fillId="0" borderId="0" xfId="0" applyFont="1"/>
    <xf numFmtId="0" fontId="5" fillId="0" borderId="0" xfId="0" applyFont="1"/>
    <xf numFmtId="0" fontId="25" fillId="0" borderId="16" xfId="0" applyFont="1" applyBorder="1" applyAlignment="1">
      <alignment vertical="center" wrapText="1"/>
    </xf>
    <xf numFmtId="0" fontId="25" fillId="0" borderId="17" xfId="0" applyFont="1" applyBorder="1" applyAlignment="1">
      <alignment vertical="center"/>
    </xf>
    <xf numFmtId="0" fontId="24" fillId="0" borderId="13" xfId="0" applyFont="1" applyBorder="1" applyAlignment="1">
      <alignment horizontal="center" vertical="center"/>
    </xf>
    <xf numFmtId="0" fontId="3" fillId="18" borderId="18" xfId="0" applyFont="1" applyFill="1" applyBorder="1" applyAlignment="1">
      <alignment horizontal="center" vertical="center"/>
    </xf>
    <xf numFmtId="170" fontId="3" fillId="19" borderId="18" xfId="0" applyNumberFormat="1" applyFont="1" applyFill="1" applyBorder="1" applyAlignment="1">
      <alignment horizontal="center" vertical="center"/>
    </xf>
    <xf numFmtId="166" fontId="3" fillId="19" borderId="18" xfId="0" applyNumberFormat="1" applyFont="1" applyFill="1" applyBorder="1" applyAlignment="1">
      <alignment horizontal="center" vertical="center"/>
    </xf>
    <xf numFmtId="165" fontId="2" fillId="20" borderId="18" xfId="0" applyNumberFormat="1" applyFont="1" applyFill="1" applyBorder="1" applyAlignment="1">
      <alignment horizontal="center" vertical="center"/>
    </xf>
    <xf numFmtId="166" fontId="4" fillId="20" borderId="18" xfId="0" applyNumberFormat="1" applyFont="1" applyFill="1" applyBorder="1" applyAlignment="1">
      <alignment horizontal="center"/>
    </xf>
    <xf numFmtId="0" fontId="26" fillId="0" borderId="0" xfId="0" applyFont="1"/>
    <xf numFmtId="166" fontId="3" fillId="21" borderId="18" xfId="0" applyNumberFormat="1" applyFont="1" applyFill="1" applyBorder="1" applyAlignment="1">
      <alignment horizontal="center" vertical="center"/>
    </xf>
    <xf numFmtId="170" fontId="3" fillId="21" borderId="18" xfId="0" applyNumberFormat="1" applyFont="1" applyFill="1" applyBorder="1" applyAlignment="1">
      <alignment horizontal="center" vertical="center"/>
    </xf>
    <xf numFmtId="0" fontId="6" fillId="21" borderId="0" xfId="0" applyFont="1" applyFill="1"/>
    <xf numFmtId="0" fontId="2" fillId="18" borderId="18" xfId="0" applyFont="1" applyFill="1" applyBorder="1" applyAlignment="1">
      <alignment horizontal="center" vertical="center"/>
    </xf>
    <xf numFmtId="0" fontId="2" fillId="18" borderId="18" xfId="0" applyFont="1" applyFill="1" applyBorder="1" applyAlignment="1">
      <alignment vertical="center"/>
    </xf>
    <xf numFmtId="0" fontId="27" fillId="0" borderId="0" xfId="0" applyFont="1"/>
    <xf numFmtId="0" fontId="27" fillId="21" borderId="0" xfId="0" applyFont="1" applyFill="1"/>
    <xf numFmtId="166" fontId="4" fillId="0" borderId="0" xfId="0" applyNumberFormat="1" applyFont="1" applyAlignment="1">
      <alignment horizontal="center"/>
    </xf>
    <xf numFmtId="0" fontId="26" fillId="0" borderId="14" xfId="0" applyFont="1" applyBorder="1"/>
    <xf numFmtId="0" fontId="1" fillId="0" borderId="0" xfId="0" applyFont="1"/>
    <xf numFmtId="0" fontId="1" fillId="0" borderId="15" xfId="0" applyFont="1" applyBorder="1"/>
    <xf numFmtId="0" fontId="1" fillId="21" borderId="10" xfId="0" applyFont="1" applyFill="1" applyBorder="1"/>
    <xf numFmtId="0" fontId="1" fillId="21" borderId="12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6" xfId="0" applyFont="1" applyBorder="1"/>
    <xf numFmtId="0" fontId="1" fillId="21" borderId="13" xfId="0" applyFont="1" applyFill="1" applyBorder="1"/>
    <xf numFmtId="0" fontId="1" fillId="21" borderId="14" xfId="0" applyFont="1" applyFill="1" applyBorder="1"/>
    <xf numFmtId="0" fontId="1" fillId="0" borderId="13" xfId="0" applyFont="1" applyBorder="1"/>
    <xf numFmtId="0" fontId="1" fillId="0" borderId="14" xfId="0" applyFont="1" applyBorder="1"/>
    <xf numFmtId="0" fontId="1" fillId="0" borderId="17" xfId="0" applyFont="1" applyBorder="1"/>
    <xf numFmtId="0" fontId="1" fillId="21" borderId="19" xfId="0" applyFont="1" applyFill="1" applyBorder="1"/>
    <xf numFmtId="0" fontId="1" fillId="21" borderId="21" xfId="0" applyFont="1" applyFill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166" fontId="1" fillId="0" borderId="0" xfId="0" applyNumberFormat="1" applyFont="1"/>
    <xf numFmtId="0" fontId="1" fillId="21" borderId="0" xfId="0" applyFont="1" applyFill="1"/>
    <xf numFmtId="166" fontId="1" fillId="21" borderId="0" xfId="0" applyNumberFormat="1" applyFont="1" applyFill="1"/>
    <xf numFmtId="168" fontId="1" fillId="0" borderId="0" xfId="0" applyNumberFormat="1" applyFont="1"/>
    <xf numFmtId="1" fontId="1" fillId="0" borderId="0" xfId="0" applyNumberFormat="1" applyFont="1"/>
    <xf numFmtId="167" fontId="1" fillId="0" borderId="0" xfId="42" applyNumberFormat="1" applyFont="1" applyBorder="1"/>
    <xf numFmtId="0" fontId="25" fillId="0" borderId="13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40" fontId="2" fillId="18" borderId="18" xfId="0" applyNumberFormat="1" applyFont="1" applyFill="1" applyBorder="1" applyAlignment="1">
      <alignment horizontal="center" vertical="center" wrapText="1"/>
    </xf>
    <xf numFmtId="0" fontId="2" fillId="18" borderId="22" xfId="0" applyFont="1" applyFill="1" applyBorder="1" applyAlignment="1">
      <alignment horizontal="center" vertical="center"/>
    </xf>
    <xf numFmtId="0" fontId="2" fillId="18" borderId="23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" fillId="18" borderId="18" xfId="0" applyFont="1" applyFill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171" fontId="4" fillId="0" borderId="16" xfId="0" applyNumberFormat="1" applyFont="1" applyBorder="1" applyAlignment="1">
      <alignment horizontal="center" vertical="center"/>
    </xf>
    <xf numFmtId="165" fontId="2" fillId="18" borderId="18" xfId="0" applyNumberFormat="1" applyFont="1" applyFill="1" applyBorder="1" applyAlignment="1">
      <alignment horizontal="center" vertical="center"/>
    </xf>
    <xf numFmtId="0" fontId="2" fillId="18" borderId="17" xfId="0" applyFont="1" applyFill="1" applyBorder="1" applyAlignment="1">
      <alignment horizontal="center" vertical="center"/>
    </xf>
  </cellXfs>
  <cellStyles count="4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uro" xfId="28" xr:uid="{00000000-0005-0000-0000-00001B000000}"/>
    <cellStyle name="Explanatory Text" xfId="29" xr:uid="{00000000-0005-0000-0000-00001C000000}"/>
    <cellStyle name="Good" xfId="30" xr:uid="{00000000-0005-0000-0000-00001D000000}"/>
    <cellStyle name="Heading 1" xfId="31" xr:uid="{00000000-0005-0000-0000-00001E000000}"/>
    <cellStyle name="Heading 2" xfId="32" xr:uid="{00000000-0005-0000-0000-00001F000000}"/>
    <cellStyle name="Heading 3" xfId="33" xr:uid="{00000000-0005-0000-0000-000020000000}"/>
    <cellStyle name="Heading 4" xfId="34" xr:uid="{00000000-0005-0000-0000-000021000000}"/>
    <cellStyle name="Input" xfId="35" xr:uid="{00000000-0005-0000-0000-000022000000}"/>
    <cellStyle name="Linked Cell" xfId="36" xr:uid="{00000000-0005-0000-0000-000023000000}"/>
    <cellStyle name="Neutral" xfId="37" xr:uid="{00000000-0005-0000-0000-000024000000}"/>
    <cellStyle name="Normal" xfId="0" builtinId="0"/>
    <cellStyle name="Note" xfId="38" xr:uid="{00000000-0005-0000-0000-000026000000}"/>
    <cellStyle name="Output" xfId="39" xr:uid="{00000000-0005-0000-0000-000027000000}"/>
    <cellStyle name="Title" xfId="40" xr:uid="{00000000-0005-0000-0000-000028000000}"/>
    <cellStyle name="Total" xfId="41" builtinId="25" customBuiltin="1"/>
    <cellStyle name="Vírgula" xfId="42" builtinId="3"/>
    <cellStyle name="Warning Text" xfId="43" xr:uid="{00000000-0005-0000-0000-00002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jpeg"/><Relationship Id="rId7" Type="http://schemas.openxmlformats.org/officeDocument/2006/relationships/image" Target="../media/image15.jpeg"/><Relationship Id="rId2" Type="http://schemas.openxmlformats.org/officeDocument/2006/relationships/image" Target="../media/image11.jpeg"/><Relationship Id="rId1" Type="http://schemas.openxmlformats.org/officeDocument/2006/relationships/image" Target="../media/image10.jpeg"/><Relationship Id="rId6" Type="http://schemas.openxmlformats.org/officeDocument/2006/relationships/image" Target="../media/image14.jpeg"/><Relationship Id="rId5" Type="http://schemas.openxmlformats.org/officeDocument/2006/relationships/image" Target="../media/image3.jpeg"/><Relationship Id="rId4" Type="http://schemas.openxmlformats.org/officeDocument/2006/relationships/image" Target="../media/image1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jpeg"/><Relationship Id="rId7" Type="http://schemas.openxmlformats.org/officeDocument/2006/relationships/image" Target="../media/image15.jpeg"/><Relationship Id="rId2" Type="http://schemas.openxmlformats.org/officeDocument/2006/relationships/image" Target="../media/image11.jpeg"/><Relationship Id="rId1" Type="http://schemas.openxmlformats.org/officeDocument/2006/relationships/image" Target="../media/image10.jpeg"/><Relationship Id="rId6" Type="http://schemas.openxmlformats.org/officeDocument/2006/relationships/image" Target="../media/image14.jpeg"/><Relationship Id="rId5" Type="http://schemas.openxmlformats.org/officeDocument/2006/relationships/image" Target="../media/image3.jpeg"/><Relationship Id="rId4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0</xdr:row>
      <xdr:rowOff>142875</xdr:rowOff>
    </xdr:from>
    <xdr:to>
      <xdr:col>4</xdr:col>
      <xdr:colOff>0</xdr:colOff>
      <xdr:row>5</xdr:row>
      <xdr:rowOff>57150</xdr:rowOff>
    </xdr:to>
    <xdr:pic>
      <xdr:nvPicPr>
        <xdr:cNvPr id="6603" name="Imagem 1">
          <a:extLst>
            <a:ext uri="{FF2B5EF4-FFF2-40B4-BE49-F238E27FC236}">
              <a16:creationId xmlns:a16="http://schemas.microsoft.com/office/drawing/2014/main" id="{37FD3C79-BC09-EF20-154D-288DF931AD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142875"/>
          <a:ext cx="13049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57150</xdr:colOff>
      <xdr:row>0</xdr:row>
      <xdr:rowOff>142875</xdr:rowOff>
    </xdr:from>
    <xdr:to>
      <xdr:col>12</xdr:col>
      <xdr:colOff>0</xdr:colOff>
      <xdr:row>5</xdr:row>
      <xdr:rowOff>57150</xdr:rowOff>
    </xdr:to>
    <xdr:pic>
      <xdr:nvPicPr>
        <xdr:cNvPr id="6604" name="Imagem 14">
          <a:extLst>
            <a:ext uri="{FF2B5EF4-FFF2-40B4-BE49-F238E27FC236}">
              <a16:creationId xmlns:a16="http://schemas.microsoft.com/office/drawing/2014/main" id="{A0DD67AF-76C1-B439-3AB7-06F604CDE5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142875"/>
          <a:ext cx="14001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123825</xdr:colOff>
      <xdr:row>0</xdr:row>
      <xdr:rowOff>142875</xdr:rowOff>
    </xdr:from>
    <xdr:to>
      <xdr:col>20</xdr:col>
      <xdr:colOff>0</xdr:colOff>
      <xdr:row>5</xdr:row>
      <xdr:rowOff>57150</xdr:rowOff>
    </xdr:to>
    <xdr:pic>
      <xdr:nvPicPr>
        <xdr:cNvPr id="6605" name="Imagem 16">
          <a:extLst>
            <a:ext uri="{FF2B5EF4-FFF2-40B4-BE49-F238E27FC236}">
              <a16:creationId xmlns:a16="http://schemas.microsoft.com/office/drawing/2014/main" id="{E302441D-60B6-E02B-E0D2-FAA1E17D1E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63525" y="142875"/>
          <a:ext cx="15049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114300</xdr:colOff>
      <xdr:row>0</xdr:row>
      <xdr:rowOff>142875</xdr:rowOff>
    </xdr:from>
    <xdr:to>
      <xdr:col>28</xdr:col>
      <xdr:colOff>0</xdr:colOff>
      <xdr:row>5</xdr:row>
      <xdr:rowOff>57150</xdr:rowOff>
    </xdr:to>
    <xdr:pic>
      <xdr:nvPicPr>
        <xdr:cNvPr id="6606" name="Imagem 17">
          <a:extLst>
            <a:ext uri="{FF2B5EF4-FFF2-40B4-BE49-F238E27FC236}">
              <a16:creationId xmlns:a16="http://schemas.microsoft.com/office/drawing/2014/main" id="{B2438033-D127-C2AB-FF03-27A8D4734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142875"/>
          <a:ext cx="13430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34</xdr:col>
      <xdr:colOff>114300</xdr:colOff>
      <xdr:row>0</xdr:row>
      <xdr:rowOff>142875</xdr:rowOff>
    </xdr:from>
    <xdr:to>
      <xdr:col>36</xdr:col>
      <xdr:colOff>0</xdr:colOff>
      <xdr:row>5</xdr:row>
      <xdr:rowOff>57150</xdr:rowOff>
    </xdr:to>
    <xdr:pic>
      <xdr:nvPicPr>
        <xdr:cNvPr id="6607" name="Imagem 18">
          <a:extLst>
            <a:ext uri="{FF2B5EF4-FFF2-40B4-BE49-F238E27FC236}">
              <a16:creationId xmlns:a16="http://schemas.microsoft.com/office/drawing/2014/main" id="{5C71BDB8-62F5-8801-A4EC-9D99365059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79300" y="142875"/>
          <a:ext cx="13430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44</xdr:col>
      <xdr:colOff>123825</xdr:colOff>
      <xdr:row>0</xdr:row>
      <xdr:rowOff>142875</xdr:rowOff>
    </xdr:from>
    <xdr:to>
      <xdr:col>46</xdr:col>
      <xdr:colOff>1</xdr:colOff>
      <xdr:row>5</xdr:row>
      <xdr:rowOff>57150</xdr:rowOff>
    </xdr:to>
    <xdr:pic>
      <xdr:nvPicPr>
        <xdr:cNvPr id="6608" name="Imagem 19">
          <a:extLst>
            <a:ext uri="{FF2B5EF4-FFF2-40B4-BE49-F238E27FC236}">
              <a16:creationId xmlns:a16="http://schemas.microsoft.com/office/drawing/2014/main" id="{F6EC351B-E038-D8A6-B85C-716D96DCE4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0" y="142875"/>
          <a:ext cx="13335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54</xdr:col>
      <xdr:colOff>85725</xdr:colOff>
      <xdr:row>0</xdr:row>
      <xdr:rowOff>142875</xdr:rowOff>
    </xdr:from>
    <xdr:to>
      <xdr:col>56</xdr:col>
      <xdr:colOff>1625</xdr:colOff>
      <xdr:row>5</xdr:row>
      <xdr:rowOff>57150</xdr:rowOff>
    </xdr:to>
    <xdr:pic>
      <xdr:nvPicPr>
        <xdr:cNvPr id="6609" name="Imagem 20">
          <a:extLst>
            <a:ext uri="{FF2B5EF4-FFF2-40B4-BE49-F238E27FC236}">
              <a16:creationId xmlns:a16="http://schemas.microsoft.com/office/drawing/2014/main" id="{E2C3B318-2FF6-8F1F-156F-D93073E571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62075" y="142875"/>
          <a:ext cx="13906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60</xdr:col>
      <xdr:colOff>123825</xdr:colOff>
      <xdr:row>0</xdr:row>
      <xdr:rowOff>142875</xdr:rowOff>
    </xdr:from>
    <xdr:to>
      <xdr:col>61</xdr:col>
      <xdr:colOff>647700</xdr:colOff>
      <xdr:row>5</xdr:row>
      <xdr:rowOff>57150</xdr:rowOff>
    </xdr:to>
    <xdr:pic>
      <xdr:nvPicPr>
        <xdr:cNvPr id="6610" name="Imagem 21">
          <a:extLst>
            <a:ext uri="{FF2B5EF4-FFF2-40B4-BE49-F238E27FC236}">
              <a16:creationId xmlns:a16="http://schemas.microsoft.com/office/drawing/2014/main" id="{F49F4A9B-5B26-9F20-A1C7-E6CEEBC3FD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29300" y="142875"/>
          <a:ext cx="13335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68</xdr:col>
      <xdr:colOff>152400</xdr:colOff>
      <xdr:row>0</xdr:row>
      <xdr:rowOff>142875</xdr:rowOff>
    </xdr:from>
    <xdr:to>
      <xdr:col>70</xdr:col>
      <xdr:colOff>0</xdr:colOff>
      <xdr:row>5</xdr:row>
      <xdr:rowOff>57150</xdr:rowOff>
    </xdr:to>
    <xdr:pic>
      <xdr:nvPicPr>
        <xdr:cNvPr id="6611" name="Imagem 22">
          <a:extLst>
            <a:ext uri="{FF2B5EF4-FFF2-40B4-BE49-F238E27FC236}">
              <a16:creationId xmlns:a16="http://schemas.microsoft.com/office/drawing/2014/main" id="{19F1C919-352E-B230-26E9-15FD694CA7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91950" y="142875"/>
          <a:ext cx="13049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76</xdr:col>
      <xdr:colOff>85725</xdr:colOff>
      <xdr:row>0</xdr:row>
      <xdr:rowOff>85725</xdr:rowOff>
    </xdr:from>
    <xdr:to>
      <xdr:col>78</xdr:col>
      <xdr:colOff>0</xdr:colOff>
      <xdr:row>5</xdr:row>
      <xdr:rowOff>0</xdr:rowOff>
    </xdr:to>
    <xdr:pic>
      <xdr:nvPicPr>
        <xdr:cNvPr id="6612" name="Imagem 23">
          <a:extLst>
            <a:ext uri="{FF2B5EF4-FFF2-40B4-BE49-F238E27FC236}">
              <a16:creationId xmlns:a16="http://schemas.microsoft.com/office/drawing/2014/main" id="{D1AC5087-8A45-95E1-C639-1BAB071324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73625" y="85725"/>
          <a:ext cx="13716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84</xdr:col>
      <xdr:colOff>76200</xdr:colOff>
      <xdr:row>0</xdr:row>
      <xdr:rowOff>85725</xdr:rowOff>
    </xdr:from>
    <xdr:to>
      <xdr:col>86</xdr:col>
      <xdr:colOff>0</xdr:colOff>
      <xdr:row>5</xdr:row>
      <xdr:rowOff>0</xdr:rowOff>
    </xdr:to>
    <xdr:pic>
      <xdr:nvPicPr>
        <xdr:cNvPr id="6613" name="Imagem 24">
          <a:extLst>
            <a:ext uri="{FF2B5EF4-FFF2-40B4-BE49-F238E27FC236}">
              <a16:creationId xmlns:a16="http://schemas.microsoft.com/office/drawing/2014/main" id="{276FDBDE-D3A6-A6A8-5E6B-3B862ECA8F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93400" y="85725"/>
          <a:ext cx="1381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92</xdr:col>
      <xdr:colOff>123825</xdr:colOff>
      <xdr:row>0</xdr:row>
      <xdr:rowOff>85725</xdr:rowOff>
    </xdr:from>
    <xdr:to>
      <xdr:col>94</xdr:col>
      <xdr:colOff>0</xdr:colOff>
      <xdr:row>5</xdr:row>
      <xdr:rowOff>0</xdr:rowOff>
    </xdr:to>
    <xdr:pic>
      <xdr:nvPicPr>
        <xdr:cNvPr id="6614" name="Imagem 25">
          <a:extLst>
            <a:ext uri="{FF2B5EF4-FFF2-40B4-BE49-F238E27FC236}">
              <a16:creationId xmlns:a16="http://schemas.microsoft.com/office/drawing/2014/main" id="{F9A00E78-0F6F-EE13-FD20-B40FFF4E4A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70325" y="85725"/>
          <a:ext cx="13335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0</xdr:row>
      <xdr:rowOff>142875</xdr:rowOff>
    </xdr:from>
    <xdr:to>
      <xdr:col>3</xdr:col>
      <xdr:colOff>809625</xdr:colOff>
      <xdr:row>5</xdr:row>
      <xdr:rowOff>57150</xdr:rowOff>
    </xdr:to>
    <xdr:pic>
      <xdr:nvPicPr>
        <xdr:cNvPr id="7445" name="Imagem 1">
          <a:extLst>
            <a:ext uri="{FF2B5EF4-FFF2-40B4-BE49-F238E27FC236}">
              <a16:creationId xmlns:a16="http://schemas.microsoft.com/office/drawing/2014/main" id="{46D4F39B-6701-E240-8E8F-0E36F9B6B5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142875"/>
          <a:ext cx="14668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57150</xdr:colOff>
      <xdr:row>0</xdr:row>
      <xdr:rowOff>142875</xdr:rowOff>
    </xdr:from>
    <xdr:to>
      <xdr:col>8</xdr:col>
      <xdr:colOff>1</xdr:colOff>
      <xdr:row>5</xdr:row>
      <xdr:rowOff>57150</xdr:rowOff>
    </xdr:to>
    <xdr:pic>
      <xdr:nvPicPr>
        <xdr:cNvPr id="7446" name="Imagem 14">
          <a:extLst>
            <a:ext uri="{FF2B5EF4-FFF2-40B4-BE49-F238E27FC236}">
              <a16:creationId xmlns:a16="http://schemas.microsoft.com/office/drawing/2014/main" id="{51AE8593-40D6-3A99-5B86-D8B355C27E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142875"/>
          <a:ext cx="1562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123825</xdr:colOff>
      <xdr:row>0</xdr:row>
      <xdr:rowOff>142875</xdr:rowOff>
    </xdr:from>
    <xdr:to>
      <xdr:col>11</xdr:col>
      <xdr:colOff>809626</xdr:colOff>
      <xdr:row>5</xdr:row>
      <xdr:rowOff>57150</xdr:rowOff>
    </xdr:to>
    <xdr:pic>
      <xdr:nvPicPr>
        <xdr:cNvPr id="7447" name="Imagem 16">
          <a:extLst>
            <a:ext uri="{FF2B5EF4-FFF2-40B4-BE49-F238E27FC236}">
              <a16:creationId xmlns:a16="http://schemas.microsoft.com/office/drawing/2014/main" id="{7668B977-463A-0336-F6EF-61D294F6E7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142875"/>
          <a:ext cx="15811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114300</xdr:colOff>
      <xdr:row>0</xdr:row>
      <xdr:rowOff>142875</xdr:rowOff>
    </xdr:from>
    <xdr:to>
      <xdr:col>16</xdr:col>
      <xdr:colOff>1</xdr:colOff>
      <xdr:row>5</xdr:row>
      <xdr:rowOff>57150</xdr:rowOff>
    </xdr:to>
    <xdr:pic>
      <xdr:nvPicPr>
        <xdr:cNvPr id="7448" name="Imagem 17">
          <a:extLst>
            <a:ext uri="{FF2B5EF4-FFF2-40B4-BE49-F238E27FC236}">
              <a16:creationId xmlns:a16="http://schemas.microsoft.com/office/drawing/2014/main" id="{89158784-893B-59DC-F1F5-F2A6A22787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50" y="142875"/>
          <a:ext cx="15049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114300</xdr:colOff>
      <xdr:row>0</xdr:row>
      <xdr:rowOff>142875</xdr:rowOff>
    </xdr:from>
    <xdr:to>
      <xdr:col>20</xdr:col>
      <xdr:colOff>1</xdr:colOff>
      <xdr:row>5</xdr:row>
      <xdr:rowOff>57150</xdr:rowOff>
    </xdr:to>
    <xdr:pic>
      <xdr:nvPicPr>
        <xdr:cNvPr id="7449" name="Imagem 18">
          <a:extLst>
            <a:ext uri="{FF2B5EF4-FFF2-40B4-BE49-F238E27FC236}">
              <a16:creationId xmlns:a16="http://schemas.microsoft.com/office/drawing/2014/main" id="{D5DA21F8-34D9-ADB3-144A-1CF642D03E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73250" y="142875"/>
          <a:ext cx="15049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23</xdr:col>
      <xdr:colOff>123825</xdr:colOff>
      <xdr:row>0</xdr:row>
      <xdr:rowOff>142875</xdr:rowOff>
    </xdr:from>
    <xdr:to>
      <xdr:col>24</xdr:col>
      <xdr:colOff>809624</xdr:colOff>
      <xdr:row>5</xdr:row>
      <xdr:rowOff>57150</xdr:rowOff>
    </xdr:to>
    <xdr:pic>
      <xdr:nvPicPr>
        <xdr:cNvPr id="7450" name="Imagem 19">
          <a:extLst>
            <a:ext uri="{FF2B5EF4-FFF2-40B4-BE49-F238E27FC236}">
              <a16:creationId xmlns:a16="http://schemas.microsoft.com/office/drawing/2014/main" id="{AF5C155F-4182-C3FD-3DE1-FE651BE9B1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30900" y="142875"/>
          <a:ext cx="1495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85725</xdr:colOff>
      <xdr:row>0</xdr:row>
      <xdr:rowOff>142875</xdr:rowOff>
    </xdr:from>
    <xdr:to>
      <xdr:col>30</xdr:col>
      <xdr:colOff>0</xdr:colOff>
      <xdr:row>5</xdr:row>
      <xdr:rowOff>57150</xdr:rowOff>
    </xdr:to>
    <xdr:pic>
      <xdr:nvPicPr>
        <xdr:cNvPr id="7451" name="Imagem 20">
          <a:extLst>
            <a:ext uri="{FF2B5EF4-FFF2-40B4-BE49-F238E27FC236}">
              <a16:creationId xmlns:a16="http://schemas.microsoft.com/office/drawing/2014/main" id="{A350D077-F297-9C11-2754-D6EBD8D19E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40925" y="142875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123825</xdr:colOff>
      <xdr:row>0</xdr:row>
      <xdr:rowOff>142875</xdr:rowOff>
    </xdr:from>
    <xdr:to>
      <xdr:col>31</xdr:col>
      <xdr:colOff>1667804</xdr:colOff>
      <xdr:row>5</xdr:row>
      <xdr:rowOff>57150</xdr:rowOff>
    </xdr:to>
    <xdr:pic>
      <xdr:nvPicPr>
        <xdr:cNvPr id="7452" name="Imagem 21">
          <a:extLst>
            <a:ext uri="{FF2B5EF4-FFF2-40B4-BE49-F238E27FC236}">
              <a16:creationId xmlns:a16="http://schemas.microsoft.com/office/drawing/2014/main" id="{82E112FF-4EBA-0B8C-E7F9-EB2AA50747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07900" y="142875"/>
          <a:ext cx="1495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35</xdr:col>
      <xdr:colOff>152400</xdr:colOff>
      <xdr:row>0</xdr:row>
      <xdr:rowOff>142875</xdr:rowOff>
    </xdr:from>
    <xdr:to>
      <xdr:col>37</xdr:col>
      <xdr:colOff>0</xdr:colOff>
      <xdr:row>5</xdr:row>
      <xdr:rowOff>57150</xdr:rowOff>
    </xdr:to>
    <xdr:pic>
      <xdr:nvPicPr>
        <xdr:cNvPr id="7453" name="Imagem 22">
          <a:extLst>
            <a:ext uri="{FF2B5EF4-FFF2-40B4-BE49-F238E27FC236}">
              <a16:creationId xmlns:a16="http://schemas.microsoft.com/office/drawing/2014/main" id="{705B28B3-7CA1-5830-667C-3B3E56C46B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74975" y="142875"/>
          <a:ext cx="14668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39</xdr:col>
      <xdr:colOff>85725</xdr:colOff>
      <xdr:row>0</xdr:row>
      <xdr:rowOff>85725</xdr:rowOff>
    </xdr:from>
    <xdr:to>
      <xdr:col>41</xdr:col>
      <xdr:colOff>0</xdr:colOff>
      <xdr:row>5</xdr:row>
      <xdr:rowOff>0</xdr:rowOff>
    </xdr:to>
    <xdr:pic>
      <xdr:nvPicPr>
        <xdr:cNvPr id="7454" name="Imagem 23">
          <a:extLst>
            <a:ext uri="{FF2B5EF4-FFF2-40B4-BE49-F238E27FC236}">
              <a16:creationId xmlns:a16="http://schemas.microsoft.com/office/drawing/2014/main" id="{A225F472-0B0A-A2B4-EE9A-8CC57855CC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46800" y="85725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43</xdr:col>
      <xdr:colOff>76200</xdr:colOff>
      <xdr:row>0</xdr:row>
      <xdr:rowOff>85725</xdr:rowOff>
    </xdr:from>
    <xdr:to>
      <xdr:col>45</xdr:col>
      <xdr:colOff>0</xdr:colOff>
      <xdr:row>5</xdr:row>
      <xdr:rowOff>0</xdr:rowOff>
    </xdr:to>
    <xdr:pic>
      <xdr:nvPicPr>
        <xdr:cNvPr id="7455" name="Imagem 24">
          <a:extLst>
            <a:ext uri="{FF2B5EF4-FFF2-40B4-BE49-F238E27FC236}">
              <a16:creationId xmlns:a16="http://schemas.microsoft.com/office/drawing/2014/main" id="{C685FCC0-763E-5BD8-5C2B-57E15419D7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75775" y="85725"/>
          <a:ext cx="15430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123825</xdr:colOff>
      <xdr:row>0</xdr:row>
      <xdr:rowOff>85725</xdr:rowOff>
    </xdr:from>
    <xdr:to>
      <xdr:col>49</xdr:col>
      <xdr:colOff>1</xdr:colOff>
      <xdr:row>5</xdr:row>
      <xdr:rowOff>0</xdr:rowOff>
    </xdr:to>
    <xdr:pic>
      <xdr:nvPicPr>
        <xdr:cNvPr id="7456" name="Imagem 25">
          <a:extLst>
            <a:ext uri="{FF2B5EF4-FFF2-40B4-BE49-F238E27FC236}">
              <a16:creationId xmlns:a16="http://schemas.microsoft.com/office/drawing/2014/main" id="{38F6482C-1673-E057-62F9-8E46A12F9A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61900" y="85725"/>
          <a:ext cx="1495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0</xdr:row>
      <xdr:rowOff>142875</xdr:rowOff>
    </xdr:from>
    <xdr:to>
      <xdr:col>3</xdr:col>
      <xdr:colOff>809625</xdr:colOff>
      <xdr:row>5</xdr:row>
      <xdr:rowOff>57150</xdr:rowOff>
    </xdr:to>
    <xdr:pic>
      <xdr:nvPicPr>
        <xdr:cNvPr id="8457" name="Imagem 1">
          <a:extLst>
            <a:ext uri="{FF2B5EF4-FFF2-40B4-BE49-F238E27FC236}">
              <a16:creationId xmlns:a16="http://schemas.microsoft.com/office/drawing/2014/main" id="{B19F0522-B922-5552-0181-D835FE20B7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142875"/>
          <a:ext cx="14668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57150</xdr:colOff>
      <xdr:row>0</xdr:row>
      <xdr:rowOff>142875</xdr:rowOff>
    </xdr:from>
    <xdr:to>
      <xdr:col>8</xdr:col>
      <xdr:colOff>1</xdr:colOff>
      <xdr:row>5</xdr:row>
      <xdr:rowOff>57150</xdr:rowOff>
    </xdr:to>
    <xdr:pic>
      <xdr:nvPicPr>
        <xdr:cNvPr id="8458" name="Imagem 14">
          <a:extLst>
            <a:ext uri="{FF2B5EF4-FFF2-40B4-BE49-F238E27FC236}">
              <a16:creationId xmlns:a16="http://schemas.microsoft.com/office/drawing/2014/main" id="{8B72ECCC-6019-E293-7C6A-B02EED5B49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142875"/>
          <a:ext cx="1562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123825</xdr:colOff>
      <xdr:row>0</xdr:row>
      <xdr:rowOff>142875</xdr:rowOff>
    </xdr:from>
    <xdr:to>
      <xdr:col>11</xdr:col>
      <xdr:colOff>809626</xdr:colOff>
      <xdr:row>5</xdr:row>
      <xdr:rowOff>57150</xdr:rowOff>
    </xdr:to>
    <xdr:pic>
      <xdr:nvPicPr>
        <xdr:cNvPr id="8459" name="Imagem 16">
          <a:extLst>
            <a:ext uri="{FF2B5EF4-FFF2-40B4-BE49-F238E27FC236}">
              <a16:creationId xmlns:a16="http://schemas.microsoft.com/office/drawing/2014/main" id="{F6B3CE71-4252-4164-0537-A8B1B9F16E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142875"/>
          <a:ext cx="15811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114300</xdr:colOff>
      <xdr:row>0</xdr:row>
      <xdr:rowOff>142875</xdr:rowOff>
    </xdr:from>
    <xdr:to>
      <xdr:col>16</xdr:col>
      <xdr:colOff>1</xdr:colOff>
      <xdr:row>5</xdr:row>
      <xdr:rowOff>57150</xdr:rowOff>
    </xdr:to>
    <xdr:pic>
      <xdr:nvPicPr>
        <xdr:cNvPr id="8460" name="Imagem 17">
          <a:extLst>
            <a:ext uri="{FF2B5EF4-FFF2-40B4-BE49-F238E27FC236}">
              <a16:creationId xmlns:a16="http://schemas.microsoft.com/office/drawing/2014/main" id="{E91DB510-191A-21F6-5F2C-5A471955A9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50" y="142875"/>
          <a:ext cx="15049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114300</xdr:colOff>
      <xdr:row>0</xdr:row>
      <xdr:rowOff>142875</xdr:rowOff>
    </xdr:from>
    <xdr:to>
      <xdr:col>20</xdr:col>
      <xdr:colOff>1</xdr:colOff>
      <xdr:row>5</xdr:row>
      <xdr:rowOff>57150</xdr:rowOff>
    </xdr:to>
    <xdr:pic>
      <xdr:nvPicPr>
        <xdr:cNvPr id="8461" name="Imagem 18">
          <a:extLst>
            <a:ext uri="{FF2B5EF4-FFF2-40B4-BE49-F238E27FC236}">
              <a16:creationId xmlns:a16="http://schemas.microsoft.com/office/drawing/2014/main" id="{94461314-D73F-57B1-4D5A-5F125E15B5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73250" y="142875"/>
          <a:ext cx="15049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23</xdr:col>
      <xdr:colOff>120650</xdr:colOff>
      <xdr:row>0</xdr:row>
      <xdr:rowOff>139700</xdr:rowOff>
    </xdr:from>
    <xdr:to>
      <xdr:col>24</xdr:col>
      <xdr:colOff>806450</xdr:colOff>
      <xdr:row>5</xdr:row>
      <xdr:rowOff>57150</xdr:rowOff>
    </xdr:to>
    <xdr:pic>
      <xdr:nvPicPr>
        <xdr:cNvPr id="8462" name="Imagem 19">
          <a:extLst>
            <a:ext uri="{FF2B5EF4-FFF2-40B4-BE49-F238E27FC236}">
              <a16:creationId xmlns:a16="http://schemas.microsoft.com/office/drawing/2014/main" id="{09E6131B-1DDC-910E-41F1-779D592848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98882" y="139700"/>
          <a:ext cx="1536932" cy="7189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85725</xdr:colOff>
      <xdr:row>0</xdr:row>
      <xdr:rowOff>142875</xdr:rowOff>
    </xdr:from>
    <xdr:to>
      <xdr:col>30</xdr:col>
      <xdr:colOff>0</xdr:colOff>
      <xdr:row>5</xdr:row>
      <xdr:rowOff>57150</xdr:rowOff>
    </xdr:to>
    <xdr:pic>
      <xdr:nvPicPr>
        <xdr:cNvPr id="8463" name="Imagem 20">
          <a:extLst>
            <a:ext uri="{FF2B5EF4-FFF2-40B4-BE49-F238E27FC236}">
              <a16:creationId xmlns:a16="http://schemas.microsoft.com/office/drawing/2014/main" id="{53F6C02C-F0DB-DD63-1D0C-1EB58994C1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40925" y="142875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123825</xdr:colOff>
      <xdr:row>0</xdr:row>
      <xdr:rowOff>142875</xdr:rowOff>
    </xdr:from>
    <xdr:to>
      <xdr:col>31</xdr:col>
      <xdr:colOff>1658279</xdr:colOff>
      <xdr:row>5</xdr:row>
      <xdr:rowOff>57150</xdr:rowOff>
    </xdr:to>
    <xdr:pic>
      <xdr:nvPicPr>
        <xdr:cNvPr id="8464" name="Imagem 21">
          <a:extLst>
            <a:ext uri="{FF2B5EF4-FFF2-40B4-BE49-F238E27FC236}">
              <a16:creationId xmlns:a16="http://schemas.microsoft.com/office/drawing/2014/main" id="{409F0EEE-D591-89BE-40C8-A1AB7A329C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07900" y="142875"/>
          <a:ext cx="1495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35</xdr:col>
      <xdr:colOff>152400</xdr:colOff>
      <xdr:row>0</xdr:row>
      <xdr:rowOff>142875</xdr:rowOff>
    </xdr:from>
    <xdr:to>
      <xdr:col>36</xdr:col>
      <xdr:colOff>694860</xdr:colOff>
      <xdr:row>5</xdr:row>
      <xdr:rowOff>57150</xdr:rowOff>
    </xdr:to>
    <xdr:pic>
      <xdr:nvPicPr>
        <xdr:cNvPr id="8465" name="Imagem 22">
          <a:extLst>
            <a:ext uri="{FF2B5EF4-FFF2-40B4-BE49-F238E27FC236}">
              <a16:creationId xmlns:a16="http://schemas.microsoft.com/office/drawing/2014/main" id="{60E87BB4-5B41-EF2F-4980-4AFF4FE374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74975" y="142875"/>
          <a:ext cx="14668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39</xdr:col>
      <xdr:colOff>82550</xdr:colOff>
      <xdr:row>0</xdr:row>
      <xdr:rowOff>82550</xdr:rowOff>
    </xdr:from>
    <xdr:to>
      <xdr:col>40</xdr:col>
      <xdr:colOff>806450</xdr:colOff>
      <xdr:row>5</xdr:row>
      <xdr:rowOff>0</xdr:rowOff>
    </xdr:to>
    <xdr:pic>
      <xdr:nvPicPr>
        <xdr:cNvPr id="8466" name="Imagem 23">
          <a:extLst>
            <a:ext uri="{FF2B5EF4-FFF2-40B4-BE49-F238E27FC236}">
              <a16:creationId xmlns:a16="http://schemas.microsoft.com/office/drawing/2014/main" id="{209690AB-3E3F-C0D4-6238-B1D81B04F3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00721" y="82550"/>
          <a:ext cx="1575032" cy="7189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43</xdr:col>
      <xdr:colOff>76200</xdr:colOff>
      <xdr:row>0</xdr:row>
      <xdr:rowOff>85725</xdr:rowOff>
    </xdr:from>
    <xdr:to>
      <xdr:col>45</xdr:col>
      <xdr:colOff>0</xdr:colOff>
      <xdr:row>5</xdr:row>
      <xdr:rowOff>0</xdr:rowOff>
    </xdr:to>
    <xdr:pic>
      <xdr:nvPicPr>
        <xdr:cNvPr id="8467" name="Imagem 24">
          <a:extLst>
            <a:ext uri="{FF2B5EF4-FFF2-40B4-BE49-F238E27FC236}">
              <a16:creationId xmlns:a16="http://schemas.microsoft.com/office/drawing/2014/main" id="{B9C45C4A-D592-A07A-795F-BB2FC56ED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79127" y="85725"/>
          <a:ext cx="1585254" cy="7196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123825</xdr:colOff>
      <xdr:row>0</xdr:row>
      <xdr:rowOff>85725</xdr:rowOff>
    </xdr:from>
    <xdr:to>
      <xdr:col>49</xdr:col>
      <xdr:colOff>1</xdr:colOff>
      <xdr:row>5</xdr:row>
      <xdr:rowOff>0</xdr:rowOff>
    </xdr:to>
    <xdr:pic>
      <xdr:nvPicPr>
        <xdr:cNvPr id="8468" name="Imagem 25">
          <a:extLst>
            <a:ext uri="{FF2B5EF4-FFF2-40B4-BE49-F238E27FC236}">
              <a16:creationId xmlns:a16="http://schemas.microsoft.com/office/drawing/2014/main" id="{8EFB33BE-E442-2260-02E9-1F83B4966F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61900" y="85725"/>
          <a:ext cx="1495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tbgcombr.sharepoint.com/sites/GRArquivos/Documentos%20Compartilhados/Corporativo/CDNR/102%20Envios%20Para%20o%20Site/2025/12%20-Dezembro/Dados%20para%20Rel%20ANP.xlsx" TargetMode="External"/><Relationship Id="rId1" Type="http://schemas.openxmlformats.org/officeDocument/2006/relationships/externalLinkPath" Target="Dados%20para%20Rel%20AN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 driveId="b!NQSocp69yk6XIeQygBf-aCL9139O-GdAjFqGrVcgDol1D6_D_ZHsS4_dlVTie-BO" itemId="012HFOG5AYOON4KDREZBELV3H4P3PHDBRA">
      <xxl21:absoluteUrl r:id="rId2"/>
    </xxl21:alternateUrls>
    <sheetNames>
      <sheetName val="R09-E-"/>
      <sheetName val="R09-S-por-ponto"/>
      <sheetName val="Prog ES"/>
      <sheetName val="Prog TCO"/>
      <sheetName val="Prog Anual YPFB"/>
      <sheetName val="Prog TT VOQEN"/>
      <sheetName val="Prog Flexível Anual VOQEN"/>
      <sheetName val="Prog Interruptível VOQEN"/>
      <sheetName val="Prog Diário VOQEN"/>
      <sheetName val="Prog Diário TRADENER"/>
      <sheetName val="Prog CP SULGAS"/>
      <sheetName val="Prog Diário SHELL"/>
      <sheetName val="Prog Mensal SHELL"/>
      <sheetName val="Prog Trim SHELL"/>
      <sheetName val="Prog Flexível Anual SHELL"/>
      <sheetName val="Prog Interruptível SHELL"/>
      <sheetName val="Prog Anual SHELL"/>
      <sheetName val="Prog Trim SCGAS"/>
      <sheetName val="Prog Anual SCGAS"/>
      <sheetName val="Prog CP SCGAS"/>
      <sheetName val="Prog Diário SATURNO"/>
      <sheetName val="Prog Diário ORIGEM"/>
      <sheetName val="Prog TT MTX"/>
      <sheetName val="Prog Diário MTX"/>
      <sheetName val="Prog Mensal MTX"/>
      <sheetName val="Prog Trim MTX"/>
      <sheetName val="Prog Anual MSGAS"/>
      <sheetName val="Prog Diário MGAS"/>
      <sheetName val="Prog Trim MGAS"/>
      <sheetName val="Prog Interruptível MGAS"/>
      <sheetName val="Prog Anual MGAS"/>
      <sheetName val="Prog CP MGAS"/>
      <sheetName val="Prog Diário GAS BRIDGE"/>
      <sheetName val="Prog Anual GALP"/>
      <sheetName val="Prog Diário GALP"/>
      <sheetName val="Prog Mensal GALP"/>
      <sheetName val="Prog Trim GALP"/>
      <sheetName val="Prog Flexível Anual GALP"/>
      <sheetName val="Prog Interruptível GALP"/>
      <sheetName val="Prog CP GALP"/>
      <sheetName val="Prog Flexível Anual EQUINOR"/>
      <sheetName val="Prog Diário ENEVA"/>
      <sheetName val="Prog Mensal ENEVA"/>
      <sheetName val="Prog Trim ENEVA"/>
      <sheetName val="Prog Flexível Anual ENEVA"/>
      <sheetName val="Prog Interruptível ENEVA"/>
      <sheetName val="Prog Anual ENEVA"/>
      <sheetName val="Prog Diário EDGE"/>
      <sheetName val="Prog Mensal EDGE"/>
      <sheetName val="Prog Trim EDGE"/>
      <sheetName val="Prog Anual EDGE"/>
      <sheetName val="Prog Interruptível EDGE"/>
      <sheetName val="Prog Diário DELTA"/>
      <sheetName val="Prog Mensal CSN"/>
      <sheetName val="Prog Interruptível CSN"/>
      <sheetName val="Prog Flexível Anual CSN"/>
      <sheetName val="Prog Interruptível COMPAGAS"/>
      <sheetName val="Prog Trimestral COMPAGAS"/>
      <sheetName val="Prog Anual COMPAGAS"/>
      <sheetName val="Prog Diário BTG"/>
      <sheetName val="Prog Interruptível BTG"/>
      <sheetName val="Prog Anual BTG"/>
      <sheetName val="Prog Total"/>
      <sheetName val="Aloc ES"/>
      <sheetName val="Aloc TCO"/>
      <sheetName val="Aloc Anual YPFB"/>
      <sheetName val="Aloc TT VOQEN"/>
      <sheetName val="Aloc Flexível Anual VOQEN"/>
      <sheetName val="Aloc Interruptível VOQEN"/>
      <sheetName val="Aloc Diário VOQEN"/>
      <sheetName val="Aloc Diário TRADENER"/>
      <sheetName val="Aloc CP SULGAS"/>
      <sheetName val="Aloc Diário SHELL"/>
      <sheetName val="Aloc Mensal SHELL"/>
      <sheetName val="Aloc Trim SHELL"/>
      <sheetName val="Aloc Flexível Anual SHELL"/>
      <sheetName val="Aloc Interruptível SHELL"/>
      <sheetName val="Aloc Anual SHELL"/>
      <sheetName val="Aloc Trim SCGAS"/>
      <sheetName val="Aloc Anual SCGAS"/>
      <sheetName val="Aloc CP SCGAS"/>
      <sheetName val="Aloc Diário SATURNO"/>
      <sheetName val="Aloc Diário ORIGEM"/>
      <sheetName val="Aloc TT MTX"/>
      <sheetName val="Aloc Diário MTX"/>
      <sheetName val="Aloc Mensal MTX"/>
      <sheetName val="Aloc Trim MTX"/>
      <sheetName val="Aloc Anual MSGAS"/>
      <sheetName val="Aloc Diário MGAS"/>
      <sheetName val="Aloc Trim MGAS"/>
      <sheetName val="Aloc Interruptível MGAS"/>
      <sheetName val="Aloc Anual MGAS"/>
      <sheetName val="Aloc CP MGAS"/>
      <sheetName val="Aloc Diário GAS BRIDGE"/>
      <sheetName val="Aloc Diário GALP"/>
      <sheetName val="Aloc Mensal GALP"/>
      <sheetName val="Aloc Trim GALP"/>
      <sheetName val="Aloc Flexível Anual GALP"/>
      <sheetName val="Aloc Interruptível GALP"/>
      <sheetName val="Aloc Anual GALP"/>
      <sheetName val="Aloc CP GALP"/>
      <sheetName val="Aloc Flexível Anual EQUINOR"/>
      <sheetName val="Aloc Diário ENEVA"/>
      <sheetName val="Aloc Mensal ENEVA"/>
      <sheetName val="Aloc Trim ENEVA"/>
      <sheetName val="Aloc Flexível Anual ENEVA"/>
      <sheetName val="Aloc Interruptível ENEVA"/>
      <sheetName val="Aloc Anual ENEVA"/>
      <sheetName val="Aloc Diário EDGE"/>
      <sheetName val="Aloc Mensal EDGE"/>
      <sheetName val="Aloc Trim EDGE"/>
      <sheetName val="Aloc Interruptível EDGE"/>
      <sheetName val="Aloc Anual EDGE"/>
      <sheetName val="Aloc Diário DELTA"/>
      <sheetName val="Aloc Mensal CSN"/>
      <sheetName val="Aloc Interruptível CSN"/>
      <sheetName val="Aloc Flexível Anual CSN"/>
      <sheetName val="Aloc Trimestral COMPAGAS"/>
      <sheetName val="Aloc Anual COMPAGAS"/>
      <sheetName val="Aloc Interruptível COMPAGAS"/>
      <sheetName val="Aloc Diário BTG"/>
      <sheetName val="Aloc Interruptível BTG"/>
      <sheetName val="Aloc Anual BTG"/>
      <sheetName val="Aloc Total"/>
      <sheetName val="Pressões"/>
      <sheetName val="Desv Padrao"/>
      <sheetName val="outr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>
        <row r="5">
          <cell r="D5">
            <v>18368</v>
          </cell>
          <cell r="E5">
            <v>271705</v>
          </cell>
          <cell r="F5">
            <v>271706</v>
          </cell>
          <cell r="H5" t="str">
            <v>COD</v>
          </cell>
          <cell r="I5">
            <v>19581</v>
          </cell>
          <cell r="J5">
            <v>26983</v>
          </cell>
          <cell r="K5">
            <v>271704</v>
          </cell>
          <cell r="L5">
            <v>26987</v>
          </cell>
          <cell r="M5">
            <v>26989</v>
          </cell>
          <cell r="N5">
            <v>26990</v>
          </cell>
          <cell r="O5">
            <v>26992</v>
          </cell>
          <cell r="P5">
            <v>26993</v>
          </cell>
          <cell r="Q5">
            <v>26995</v>
          </cell>
          <cell r="R5">
            <v>26996</v>
          </cell>
          <cell r="S5">
            <v>27001</v>
          </cell>
          <cell r="T5">
            <v>27003</v>
          </cell>
          <cell r="U5">
            <v>27004</v>
          </cell>
          <cell r="V5">
            <v>27005</v>
          </cell>
          <cell r="W5">
            <v>27166</v>
          </cell>
          <cell r="X5">
            <v>27167</v>
          </cell>
          <cell r="Y5">
            <v>27170</v>
          </cell>
          <cell r="Z5">
            <v>27147</v>
          </cell>
          <cell r="AA5">
            <v>27148</v>
          </cell>
          <cell r="AB5">
            <v>27149</v>
          </cell>
          <cell r="AC5">
            <v>271703</v>
          </cell>
          <cell r="AD5">
            <v>27150</v>
          </cell>
          <cell r="AE5">
            <v>27151</v>
          </cell>
          <cell r="AF5">
            <v>27152</v>
          </cell>
          <cell r="AG5">
            <v>224822</v>
          </cell>
          <cell r="AH5">
            <v>27146</v>
          </cell>
          <cell r="AI5">
            <v>27165</v>
          </cell>
          <cell r="AJ5">
            <v>27006</v>
          </cell>
          <cell r="AK5">
            <v>27086</v>
          </cell>
          <cell r="AL5">
            <v>275407</v>
          </cell>
          <cell r="AM5">
            <v>275408</v>
          </cell>
          <cell r="AN5">
            <v>275406</v>
          </cell>
          <cell r="AO5">
            <v>27161</v>
          </cell>
          <cell r="AP5">
            <v>27162</v>
          </cell>
          <cell r="AQ5">
            <v>27164</v>
          </cell>
          <cell r="AR5">
            <v>27141</v>
          </cell>
          <cell r="AS5">
            <v>27142</v>
          </cell>
          <cell r="AT5">
            <v>27143</v>
          </cell>
          <cell r="AU5">
            <v>27144</v>
          </cell>
          <cell r="AV5">
            <v>27145</v>
          </cell>
          <cell r="AW5">
            <v>27089</v>
          </cell>
          <cell r="AX5">
            <v>27090</v>
          </cell>
          <cell r="AY5">
            <v>27091</v>
          </cell>
          <cell r="AZ5">
            <v>27081</v>
          </cell>
          <cell r="BA5">
            <v>27082</v>
          </cell>
          <cell r="BB5">
            <v>27083</v>
          </cell>
          <cell r="BC5">
            <v>27084</v>
          </cell>
          <cell r="BD5">
            <v>27085</v>
          </cell>
          <cell r="BE5">
            <v>27088</v>
          </cell>
          <cell r="BF5">
            <v>27087</v>
          </cell>
        </row>
        <row r="6">
          <cell r="D6" t="str">
            <v>MS</v>
          </cell>
          <cell r="E6" t="str">
            <v>SP</v>
          </cell>
          <cell r="F6" t="str">
            <v>SP</v>
          </cell>
          <cell r="H6" t="str">
            <v>UF</v>
          </cell>
          <cell r="I6" t="str">
            <v>MS</v>
          </cell>
          <cell r="J6" t="str">
            <v>MS</v>
          </cell>
          <cell r="K6" t="str">
            <v>MS</v>
          </cell>
          <cell r="L6" t="str">
            <v>MS</v>
          </cell>
          <cell r="M6" t="str">
            <v>SP</v>
          </cell>
          <cell r="N6" t="str">
            <v>SP</v>
          </cell>
          <cell r="O6" t="str">
            <v>SP</v>
          </cell>
          <cell r="P6" t="str">
            <v>SP</v>
          </cell>
          <cell r="Q6" t="str">
            <v>SP</v>
          </cell>
          <cell r="R6" t="str">
            <v>SP</v>
          </cell>
          <cell r="S6" t="str">
            <v>SP</v>
          </cell>
          <cell r="T6" t="str">
            <v>SP</v>
          </cell>
          <cell r="U6" t="str">
            <v>SP</v>
          </cell>
          <cell r="V6" t="str">
            <v>SP</v>
          </cell>
          <cell r="W6" t="str">
            <v>SP</v>
          </cell>
          <cell r="X6" t="str">
            <v>SP</v>
          </cell>
          <cell r="Y6" t="str">
            <v>SP</v>
          </cell>
          <cell r="Z6" t="str">
            <v>SP</v>
          </cell>
          <cell r="AA6" t="str">
            <v>SP</v>
          </cell>
          <cell r="AB6" t="str">
            <v>SP</v>
          </cell>
          <cell r="AC6" t="str">
            <v>SP</v>
          </cell>
          <cell r="AD6" t="str">
            <v>SP</v>
          </cell>
          <cell r="AE6" t="str">
            <v>SP</v>
          </cell>
          <cell r="AF6" t="str">
            <v>SP</v>
          </cell>
          <cell r="AG6" t="str">
            <v>SP</v>
          </cell>
          <cell r="AH6" t="str">
            <v>SP</v>
          </cell>
          <cell r="AI6" t="str">
            <v>PR</v>
          </cell>
          <cell r="AJ6" t="str">
            <v>SP</v>
          </cell>
          <cell r="AK6" t="str">
            <v>RS</v>
          </cell>
          <cell r="AL6" t="str">
            <v>SP</v>
          </cell>
          <cell r="AM6" t="str">
            <v>SP</v>
          </cell>
          <cell r="AN6" t="str">
            <v>SP</v>
          </cell>
          <cell r="AO6" t="str">
            <v>PR</v>
          </cell>
          <cell r="AP6" t="str">
            <v>PR</v>
          </cell>
          <cell r="AQ6" t="str">
            <v>PR</v>
          </cell>
          <cell r="AR6" t="str">
            <v>SC</v>
          </cell>
          <cell r="AS6" t="str">
            <v>SC</v>
          </cell>
          <cell r="AT6" t="str">
            <v>SC</v>
          </cell>
          <cell r="AU6" t="str">
            <v>SC</v>
          </cell>
          <cell r="AV6" t="str">
            <v>SC</v>
          </cell>
          <cell r="AW6" t="str">
            <v>SC</v>
          </cell>
          <cell r="AX6" t="str">
            <v>SC</v>
          </cell>
          <cell r="AY6" t="str">
            <v>SC</v>
          </cell>
          <cell r="AZ6" t="str">
            <v>SC</v>
          </cell>
          <cell r="BA6" t="str">
            <v>RS</v>
          </cell>
          <cell r="BB6" t="str">
            <v>RS</v>
          </cell>
          <cell r="BC6" t="str">
            <v>RS</v>
          </cell>
          <cell r="BD6" t="str">
            <v>RS</v>
          </cell>
          <cell r="BE6" t="str">
            <v>RS</v>
          </cell>
          <cell r="BF6" t="str">
            <v>RS</v>
          </cell>
        </row>
        <row r="7">
          <cell r="D7">
            <v>2</v>
          </cell>
          <cell r="E7">
            <v>3</v>
          </cell>
          <cell r="F7">
            <v>4</v>
          </cell>
          <cell r="G7">
            <v>5</v>
          </cell>
          <cell r="H7">
            <v>6</v>
          </cell>
          <cell r="I7">
            <v>7</v>
          </cell>
          <cell r="J7">
            <v>8</v>
          </cell>
          <cell r="K7">
            <v>9</v>
          </cell>
          <cell r="L7">
            <v>10</v>
          </cell>
          <cell r="M7">
            <v>11</v>
          </cell>
          <cell r="N7">
            <v>12</v>
          </cell>
          <cell r="O7">
            <v>13</v>
          </cell>
          <cell r="P7">
            <v>14</v>
          </cell>
          <cell r="Q7">
            <v>15</v>
          </cell>
          <cell r="R7">
            <v>16</v>
          </cell>
          <cell r="S7">
            <v>17</v>
          </cell>
          <cell r="T7">
            <v>18</v>
          </cell>
          <cell r="U7">
            <v>19</v>
          </cell>
          <cell r="V7">
            <v>20</v>
          </cell>
          <cell r="W7">
            <v>21</v>
          </cell>
          <cell r="X7">
            <v>22</v>
          </cell>
          <cell r="Y7">
            <v>23</v>
          </cell>
          <cell r="Z7">
            <v>24</v>
          </cell>
          <cell r="AA7">
            <v>25</v>
          </cell>
          <cell r="AB7">
            <v>26</v>
          </cell>
          <cell r="AC7">
            <v>27</v>
          </cell>
          <cell r="AD7">
            <v>28</v>
          </cell>
          <cell r="AE7">
            <v>29</v>
          </cell>
          <cell r="AF7">
            <v>30</v>
          </cell>
          <cell r="AG7">
            <v>31</v>
          </cell>
          <cell r="AH7">
            <v>32</v>
          </cell>
          <cell r="AI7">
            <v>33</v>
          </cell>
          <cell r="AJ7">
            <v>34</v>
          </cell>
          <cell r="AK7">
            <v>35</v>
          </cell>
          <cell r="AL7">
            <v>36</v>
          </cell>
          <cell r="AM7">
            <v>37</v>
          </cell>
          <cell r="AN7">
            <v>38</v>
          </cell>
          <cell r="AO7">
            <v>39</v>
          </cell>
          <cell r="AP7">
            <v>40</v>
          </cell>
          <cell r="AQ7">
            <v>41</v>
          </cell>
          <cell r="AR7">
            <v>42</v>
          </cell>
          <cell r="AS7">
            <v>43</v>
          </cell>
          <cell r="AT7">
            <v>44</v>
          </cell>
          <cell r="AU7">
            <v>45</v>
          </cell>
          <cell r="AV7">
            <v>46</v>
          </cell>
          <cell r="AW7">
            <v>47</v>
          </cell>
          <cell r="AX7">
            <v>48</v>
          </cell>
          <cell r="AY7">
            <v>49</v>
          </cell>
          <cell r="AZ7">
            <v>50</v>
          </cell>
          <cell r="BA7">
            <v>51</v>
          </cell>
          <cell r="BB7">
            <v>52</v>
          </cell>
          <cell r="BC7">
            <v>53</v>
          </cell>
          <cell r="BD7">
            <v>54</v>
          </cell>
          <cell r="BE7">
            <v>55</v>
          </cell>
          <cell r="BF7">
            <v>56</v>
          </cell>
        </row>
        <row r="8">
          <cell r="D8" t="str">
            <v>Corumbá (Mutun)</v>
          </cell>
          <cell r="E8" t="str">
            <v>GUARAREMA (EMR Guararema)</v>
          </cell>
          <cell r="F8" t="str">
            <v>GASCAR (EMR Replan)</v>
          </cell>
          <cell r="H8" t="str">
            <v>PR</v>
          </cell>
          <cell r="I8" t="str">
            <v>Corumbá</v>
          </cell>
          <cell r="J8" t="str">
            <v>Campo Grande</v>
          </cell>
          <cell r="K8" t="str">
            <v>Três Lagoas / UFN III</v>
          </cell>
          <cell r="L8" t="str">
            <v>Três Lagoas  / UTE</v>
          </cell>
          <cell r="M8" t="str">
            <v>Valparaíso</v>
          </cell>
          <cell r="N8" t="str">
            <v>Bilac</v>
          </cell>
          <cell r="O8" t="str">
            <v>Guaiçara</v>
          </cell>
          <cell r="P8" t="str">
            <v>Iacanga</v>
          </cell>
          <cell r="Q8" t="str">
            <v>Ibitinga</v>
          </cell>
          <cell r="R8" t="str">
            <v>Boa Esperança do Sul</v>
          </cell>
          <cell r="S8" t="str">
            <v>São Carlos</v>
          </cell>
          <cell r="T8" t="str">
            <v>Rio Claro</v>
          </cell>
          <cell r="U8" t="str">
            <v>Limeira</v>
          </cell>
          <cell r="V8" t="str">
            <v>Americana</v>
          </cell>
          <cell r="W8" t="str">
            <v>Jaguariúna</v>
          </cell>
          <cell r="X8" t="str">
            <v>Itatiba</v>
          </cell>
          <cell r="Y8" t="str">
            <v>Guararema</v>
          </cell>
          <cell r="Z8" t="str">
            <v>Sumaré</v>
          </cell>
          <cell r="AA8" t="str">
            <v>Campinas</v>
          </cell>
          <cell r="AB8" t="str">
            <v>Indaiatuba</v>
          </cell>
          <cell r="AC8" t="str">
            <v>Itirapina</v>
          </cell>
          <cell r="AD8" t="str">
            <v>Itu</v>
          </cell>
          <cell r="AE8" t="str">
            <v>Porto Feliz</v>
          </cell>
          <cell r="AF8" t="str">
            <v>Araçoiaba</v>
          </cell>
          <cell r="AG8" t="str">
            <v>Itapetininga</v>
          </cell>
          <cell r="AH8" t="str">
            <v>GEMINI</v>
          </cell>
          <cell r="AI8" t="str">
            <v>REPAR</v>
          </cell>
          <cell r="AJ8" t="str">
            <v>REPLAN</v>
          </cell>
          <cell r="AK8" t="str">
            <v>Canoas UTE</v>
          </cell>
          <cell r="AL8" t="str">
            <v>EMED GASCAR (EMR Replan)</v>
          </cell>
          <cell r="AM8" t="str">
            <v>EMED GASPAJ (EMR Jacutinga)</v>
          </cell>
          <cell r="AN8" t="str">
            <v>EMED GUARAREMA (EMR Guararema)</v>
          </cell>
          <cell r="AO8" t="str">
            <v>Campo Largo</v>
          </cell>
          <cell r="AP8" t="str">
            <v>Araucária CIC</v>
          </cell>
          <cell r="AQ8" t="str">
            <v>Araucária UTE</v>
          </cell>
          <cell r="AR8" t="str">
            <v>Joinville</v>
          </cell>
          <cell r="AS8" t="str">
            <v>Guaramirim</v>
          </cell>
          <cell r="AT8" t="str">
            <v>Gaspar</v>
          </cell>
          <cell r="AU8" t="str">
            <v>Brusque</v>
          </cell>
          <cell r="AV8" t="str">
            <v>Tijucas</v>
          </cell>
          <cell r="AW8" t="str">
            <v>S.P.Alcântara</v>
          </cell>
          <cell r="AX8" t="str">
            <v>Tubarão</v>
          </cell>
          <cell r="AY8" t="str">
            <v>Urussanga</v>
          </cell>
          <cell r="AZ8" t="str">
            <v>N. Veneza</v>
          </cell>
          <cell r="BA8" t="str">
            <v>V. do Cedro</v>
          </cell>
          <cell r="BB8" t="str">
            <v>Igrejinha</v>
          </cell>
          <cell r="BC8" t="str">
            <v>Araricá</v>
          </cell>
          <cell r="BD8" t="str">
            <v>Cachoeirinha</v>
          </cell>
          <cell r="BE8" t="str">
            <v>Canoas</v>
          </cell>
          <cell r="BF8" t="str">
            <v>REFAP</v>
          </cell>
        </row>
        <row r="9">
          <cell r="D9">
            <v>12500.731600000001</v>
          </cell>
          <cell r="E9">
            <v>0</v>
          </cell>
          <cell r="F9">
            <v>8582.3544999999995</v>
          </cell>
          <cell r="I9">
            <v>0</v>
          </cell>
          <cell r="J9">
            <v>60.503299999999996</v>
          </cell>
          <cell r="K9">
            <v>0</v>
          </cell>
          <cell r="L9">
            <v>408.5025</v>
          </cell>
          <cell r="M9">
            <v>4.9582999999999995</v>
          </cell>
          <cell r="N9">
            <v>49.098799999999997</v>
          </cell>
          <cell r="O9">
            <v>64.226299999999995</v>
          </cell>
          <cell r="P9">
            <v>93.709199999999996</v>
          </cell>
          <cell r="Q9">
            <v>59.202100000000002</v>
          </cell>
          <cell r="R9">
            <v>239.55159999999998</v>
          </cell>
          <cell r="S9">
            <v>268.00419999999997</v>
          </cell>
          <cell r="T9">
            <v>1154.7409</v>
          </cell>
          <cell r="U9">
            <v>955.72169999999983</v>
          </cell>
          <cell r="V9">
            <v>370.99959999999999</v>
          </cell>
          <cell r="W9">
            <v>807.76909999999998</v>
          </cell>
          <cell r="X9">
            <v>442.98039999999997</v>
          </cell>
          <cell r="Y9">
            <v>530.99869999999999</v>
          </cell>
          <cell r="Z9">
            <v>236.46960000000001</v>
          </cell>
          <cell r="AA9">
            <v>85.773400000000009</v>
          </cell>
          <cell r="AB9">
            <v>42.999199999999995</v>
          </cell>
          <cell r="AC9">
            <v>24.6967</v>
          </cell>
          <cell r="AD9">
            <v>413.87669999999997</v>
          </cell>
          <cell r="AE9">
            <v>195.10999999999999</v>
          </cell>
          <cell r="AF9">
            <v>31.137999999999995</v>
          </cell>
          <cell r="AG9">
            <v>110.96839999999999</v>
          </cell>
          <cell r="AH9">
            <v>390.00040000000001</v>
          </cell>
          <cell r="AI9">
            <v>1250.0008</v>
          </cell>
          <cell r="AJ9">
            <v>1900.0015999999998</v>
          </cell>
          <cell r="AK9">
            <v>12.5008</v>
          </cell>
          <cell r="AL9">
            <v>391.15039999999999</v>
          </cell>
          <cell r="AM9">
            <v>241.44459999999998</v>
          </cell>
          <cell r="AN9">
            <v>3000</v>
          </cell>
          <cell r="AO9">
            <v>231.15249999999997</v>
          </cell>
          <cell r="AP9">
            <v>657.3071000000001</v>
          </cell>
          <cell r="AQ9">
            <v>0</v>
          </cell>
          <cell r="AR9">
            <v>153.4992</v>
          </cell>
          <cell r="AS9">
            <v>446.82089999999999</v>
          </cell>
          <cell r="AT9">
            <v>66.259599999999992</v>
          </cell>
          <cell r="AU9">
            <v>39.197499999999998</v>
          </cell>
          <cell r="AV9">
            <v>204.19749999999999</v>
          </cell>
          <cell r="AW9">
            <v>69.095799999999997</v>
          </cell>
          <cell r="AX9">
            <v>36.495799999999996</v>
          </cell>
          <cell r="AY9">
            <v>229.69499999999999</v>
          </cell>
          <cell r="AZ9">
            <v>292.59679999999997</v>
          </cell>
          <cell r="BA9">
            <v>144.3708</v>
          </cell>
          <cell r="BB9">
            <v>7.000799999999999</v>
          </cell>
          <cell r="BC9">
            <v>122.90209999999999</v>
          </cell>
          <cell r="BD9">
            <v>304.63049999999993</v>
          </cell>
          <cell r="BE9">
            <v>533.02929999999992</v>
          </cell>
          <cell r="BF9">
            <v>699.99919999999997</v>
          </cell>
        </row>
        <row r="10">
          <cell r="D10">
            <v>10602.3712</v>
          </cell>
          <cell r="E10">
            <v>0</v>
          </cell>
          <cell r="F10">
            <v>6578.6919999999991</v>
          </cell>
          <cell r="I10">
            <v>0</v>
          </cell>
          <cell r="J10">
            <v>278.99789999999996</v>
          </cell>
          <cell r="K10">
            <v>0</v>
          </cell>
          <cell r="L10">
            <v>439.99670000000003</v>
          </cell>
          <cell r="M10">
            <v>4.9582999999999995</v>
          </cell>
          <cell r="N10">
            <v>43.400799999999997</v>
          </cell>
          <cell r="O10">
            <v>64.599599999999995</v>
          </cell>
          <cell r="P10">
            <v>88.810399999999987</v>
          </cell>
          <cell r="Q10">
            <v>56.698800000000006</v>
          </cell>
          <cell r="R10">
            <v>262.02670000000001</v>
          </cell>
          <cell r="S10">
            <v>259.53579999999999</v>
          </cell>
          <cell r="T10">
            <v>1191.2994999999999</v>
          </cell>
          <cell r="U10">
            <v>993.39499999999987</v>
          </cell>
          <cell r="V10">
            <v>326.00079999999997</v>
          </cell>
          <cell r="W10">
            <v>817.57249999999988</v>
          </cell>
          <cell r="X10">
            <v>491.61919999999992</v>
          </cell>
          <cell r="Y10">
            <v>425.99879999999996</v>
          </cell>
          <cell r="Z10">
            <v>166.89</v>
          </cell>
          <cell r="AA10">
            <v>471.64459999999991</v>
          </cell>
          <cell r="AB10">
            <v>44.999999999999993</v>
          </cell>
          <cell r="AC10">
            <v>34.412500000000001</v>
          </cell>
          <cell r="AD10">
            <v>437.34379999999999</v>
          </cell>
          <cell r="AE10">
            <v>241.93749999999997</v>
          </cell>
          <cell r="AF10">
            <v>21.274599999999996</v>
          </cell>
          <cell r="AG10">
            <v>110.85130000000001</v>
          </cell>
          <cell r="AH10">
            <v>360.00049999999999</v>
          </cell>
          <cell r="AI10">
            <v>1300.0003999999999</v>
          </cell>
          <cell r="AJ10">
            <v>1699.9983999999999</v>
          </cell>
          <cell r="AK10">
            <v>12.5008</v>
          </cell>
          <cell r="AL10">
            <v>294.86789999999996</v>
          </cell>
          <cell r="AM10">
            <v>245.28</v>
          </cell>
          <cell r="AN10">
            <v>2999.9999999999995</v>
          </cell>
          <cell r="AO10">
            <v>241.5821</v>
          </cell>
          <cell r="AP10">
            <v>670.70039999999995</v>
          </cell>
          <cell r="AQ10">
            <v>0</v>
          </cell>
          <cell r="AR10">
            <v>171.49919999999997</v>
          </cell>
          <cell r="AS10">
            <v>461.93959999999998</v>
          </cell>
          <cell r="AT10">
            <v>227.19709999999998</v>
          </cell>
          <cell r="AU10">
            <v>39.999599999999994</v>
          </cell>
          <cell r="AV10">
            <v>202.79990000000001</v>
          </cell>
          <cell r="AW10">
            <v>71.696299999999994</v>
          </cell>
          <cell r="AX10">
            <v>28.494599999999998</v>
          </cell>
          <cell r="AY10">
            <v>216.59539999999998</v>
          </cell>
          <cell r="AZ10">
            <v>244.99619999999999</v>
          </cell>
          <cell r="BA10">
            <v>191.2621</v>
          </cell>
          <cell r="BB10">
            <v>8.4903999999999993</v>
          </cell>
          <cell r="BC10">
            <v>127.56709999999998</v>
          </cell>
          <cell r="BD10">
            <v>310.17409999999995</v>
          </cell>
          <cell r="BE10">
            <v>550.25419999999997</v>
          </cell>
          <cell r="BF10">
            <v>650.00250000000005</v>
          </cell>
        </row>
        <row r="11">
          <cell r="D11">
            <v>10738.108899999994</v>
          </cell>
          <cell r="E11">
            <v>0</v>
          </cell>
          <cell r="F11">
            <v>3870.4637999999995</v>
          </cell>
          <cell r="I11">
            <v>0</v>
          </cell>
          <cell r="J11">
            <v>445.00009999999997</v>
          </cell>
          <cell r="K11">
            <v>0</v>
          </cell>
          <cell r="L11">
            <v>578.99919999999997</v>
          </cell>
          <cell r="M11">
            <v>4.9582999999999995</v>
          </cell>
          <cell r="N11">
            <v>42.700099999999992</v>
          </cell>
          <cell r="O11">
            <v>62.121299999999991</v>
          </cell>
          <cell r="P11">
            <v>116.1091</v>
          </cell>
          <cell r="Q11">
            <v>57.200400000000002</v>
          </cell>
          <cell r="R11">
            <v>252.11429999999999</v>
          </cell>
          <cell r="S11">
            <v>254.66419999999999</v>
          </cell>
          <cell r="T11">
            <v>1190.5663</v>
          </cell>
          <cell r="U11">
            <v>1022.5492</v>
          </cell>
          <cell r="V11">
            <v>397.09379999999993</v>
          </cell>
          <cell r="W11">
            <v>918.1508</v>
          </cell>
          <cell r="X11">
            <v>454.99959999999987</v>
          </cell>
          <cell r="Y11">
            <v>412.99999999999994</v>
          </cell>
          <cell r="Z11">
            <v>160.82629999999997</v>
          </cell>
          <cell r="AA11">
            <v>460.25169999999991</v>
          </cell>
          <cell r="AB11">
            <v>48.001300000000001</v>
          </cell>
          <cell r="AC11">
            <v>27.174999999999997</v>
          </cell>
          <cell r="AD11">
            <v>432.65959999999995</v>
          </cell>
          <cell r="AE11">
            <v>246.19799999999998</v>
          </cell>
          <cell r="AF11">
            <v>26.752099999999995</v>
          </cell>
          <cell r="AG11">
            <v>109.9704</v>
          </cell>
          <cell r="AH11">
            <v>359.99999999999994</v>
          </cell>
          <cell r="AI11">
            <v>1199.9995999999999</v>
          </cell>
          <cell r="AJ11">
            <v>1650.0009</v>
          </cell>
          <cell r="AK11">
            <v>0</v>
          </cell>
          <cell r="AL11">
            <v>239.99999999999997</v>
          </cell>
          <cell r="AM11">
            <v>269.91709999999995</v>
          </cell>
          <cell r="AN11">
            <v>4500.0007999999943</v>
          </cell>
          <cell r="AO11">
            <v>242.49879999999999</v>
          </cell>
          <cell r="AP11">
            <v>402.95209999999997</v>
          </cell>
          <cell r="AQ11">
            <v>0</v>
          </cell>
          <cell r="AR11">
            <v>159.9983</v>
          </cell>
          <cell r="AS11">
            <v>474.52489999999989</v>
          </cell>
          <cell r="AT11">
            <v>243</v>
          </cell>
          <cell r="AU11">
            <v>38.499600000000001</v>
          </cell>
          <cell r="AV11">
            <v>198.09829999999999</v>
          </cell>
          <cell r="AW11">
            <v>72.794599999999988</v>
          </cell>
          <cell r="AX11">
            <v>24.496299999999998</v>
          </cell>
          <cell r="AY11">
            <v>219.5967</v>
          </cell>
          <cell r="AZ11">
            <v>238.49539999999999</v>
          </cell>
          <cell r="BA11">
            <v>183.89169999999999</v>
          </cell>
          <cell r="BB11">
            <v>9.2508999999999997</v>
          </cell>
          <cell r="BC11">
            <v>138.95369999999997</v>
          </cell>
          <cell r="BD11">
            <v>326.75419999999997</v>
          </cell>
          <cell r="BE11">
            <v>678.51459999999997</v>
          </cell>
          <cell r="BF11">
            <v>700</v>
          </cell>
        </row>
        <row r="12">
          <cell r="D12">
            <v>9050.4335999999967</v>
          </cell>
          <cell r="E12">
            <v>0</v>
          </cell>
          <cell r="F12">
            <v>5308.6442999999999</v>
          </cell>
          <cell r="I12">
            <v>0</v>
          </cell>
          <cell r="J12">
            <v>396.9984</v>
          </cell>
          <cell r="K12">
            <v>0</v>
          </cell>
          <cell r="L12">
            <v>583.00209999999993</v>
          </cell>
          <cell r="M12">
            <v>7</v>
          </cell>
          <cell r="N12">
            <v>44.200399999999995</v>
          </cell>
          <cell r="O12">
            <v>68.578400000000002</v>
          </cell>
          <cell r="P12">
            <v>114.61129999999999</v>
          </cell>
          <cell r="Q12">
            <v>70.199999999999989</v>
          </cell>
          <cell r="R12">
            <v>263.10169999999994</v>
          </cell>
          <cell r="S12">
            <v>263.31700000000001</v>
          </cell>
          <cell r="T12">
            <v>1202.8420999999998</v>
          </cell>
          <cell r="U12">
            <v>1027.3251</v>
          </cell>
          <cell r="V12">
            <v>302.70129999999995</v>
          </cell>
          <cell r="W12">
            <v>895.83590000000004</v>
          </cell>
          <cell r="X12">
            <v>511.90999999999991</v>
          </cell>
          <cell r="Y12">
            <v>392.00040000000001</v>
          </cell>
          <cell r="Z12">
            <v>172.93869999999998</v>
          </cell>
          <cell r="AA12">
            <v>444.46779999999995</v>
          </cell>
          <cell r="AB12">
            <v>41.001300000000001</v>
          </cell>
          <cell r="AC12">
            <v>27.125899999999998</v>
          </cell>
          <cell r="AD12">
            <v>440.41209999999995</v>
          </cell>
          <cell r="AE12">
            <v>192.91289999999998</v>
          </cell>
          <cell r="AF12">
            <v>24.850499999999997</v>
          </cell>
          <cell r="AG12">
            <v>110.5596</v>
          </cell>
          <cell r="AH12">
            <v>359.99999999999994</v>
          </cell>
          <cell r="AI12">
            <v>1250.0003999999999</v>
          </cell>
          <cell r="AJ12">
            <v>1700</v>
          </cell>
          <cell r="AK12">
            <v>0</v>
          </cell>
          <cell r="AL12">
            <v>239.99999999999997</v>
          </cell>
          <cell r="AM12">
            <v>274.86959999999999</v>
          </cell>
          <cell r="AN12">
            <v>3999.9999999999973</v>
          </cell>
          <cell r="AO12">
            <v>239.99880000000002</v>
          </cell>
          <cell r="AP12">
            <v>651.46799999999996</v>
          </cell>
          <cell r="AQ12">
            <v>0</v>
          </cell>
          <cell r="AR12">
            <v>162.60040000000001</v>
          </cell>
          <cell r="AS12">
            <v>478.85209999999995</v>
          </cell>
          <cell r="AT12">
            <v>243.69920000000002</v>
          </cell>
          <cell r="AU12">
            <v>42</v>
          </cell>
          <cell r="AV12">
            <v>199.9992</v>
          </cell>
          <cell r="AW12">
            <v>74.796700000000001</v>
          </cell>
          <cell r="AX12">
            <v>21.397099999999998</v>
          </cell>
          <cell r="AY12">
            <v>237.01709999999997</v>
          </cell>
          <cell r="AZ12">
            <v>276.29539999999997</v>
          </cell>
          <cell r="BA12">
            <v>186.97959999999998</v>
          </cell>
          <cell r="BB12">
            <v>8.7254000000000005</v>
          </cell>
          <cell r="BC12">
            <v>132.24499999999998</v>
          </cell>
          <cell r="BD12">
            <v>321.09249999999997</v>
          </cell>
          <cell r="BE12">
            <v>519.31829999999991</v>
          </cell>
          <cell r="BF12">
            <v>799.99749999999995</v>
          </cell>
        </row>
        <row r="13">
          <cell r="D13">
            <v>8440.1529000000119</v>
          </cell>
          <cell r="E13">
            <v>0</v>
          </cell>
          <cell r="F13">
            <v>6405.1907999999985</v>
          </cell>
          <cell r="I13">
            <v>0</v>
          </cell>
          <cell r="J13">
            <v>315.9984</v>
          </cell>
          <cell r="K13">
            <v>0</v>
          </cell>
          <cell r="L13">
            <v>652.99880000000007</v>
          </cell>
          <cell r="M13">
            <v>14</v>
          </cell>
          <cell r="N13">
            <v>49.300399999999996</v>
          </cell>
          <cell r="O13">
            <v>70.770099999999999</v>
          </cell>
          <cell r="P13">
            <v>199.41129999999998</v>
          </cell>
          <cell r="Q13">
            <v>56.100800000000007</v>
          </cell>
          <cell r="R13">
            <v>263.07169999999996</v>
          </cell>
          <cell r="S13">
            <v>273.98839999999996</v>
          </cell>
          <cell r="T13">
            <v>1173.3985</v>
          </cell>
          <cell r="U13">
            <v>935.34379999999999</v>
          </cell>
          <cell r="V13">
            <v>435.02959999999996</v>
          </cell>
          <cell r="W13">
            <v>884.27089999999998</v>
          </cell>
          <cell r="X13">
            <v>415.88079999999991</v>
          </cell>
          <cell r="Y13">
            <v>351.00039999999996</v>
          </cell>
          <cell r="Z13">
            <v>236.97499999999997</v>
          </cell>
          <cell r="AA13">
            <v>457.43369999999999</v>
          </cell>
          <cell r="AB13">
            <v>39.998699999999999</v>
          </cell>
          <cell r="AC13">
            <v>28.601199999999999</v>
          </cell>
          <cell r="AD13">
            <v>442.87329999999997</v>
          </cell>
          <cell r="AE13">
            <v>211.67869999999999</v>
          </cell>
          <cell r="AF13">
            <v>28.777999999999999</v>
          </cell>
          <cell r="AG13">
            <v>110.70169999999999</v>
          </cell>
          <cell r="AH13">
            <v>359.99959999999999</v>
          </cell>
          <cell r="AI13">
            <v>1399.9987999999998</v>
          </cell>
          <cell r="AJ13">
            <v>1599.9991999999997</v>
          </cell>
          <cell r="AK13">
            <v>0</v>
          </cell>
          <cell r="AL13">
            <v>257.78289999999998</v>
          </cell>
          <cell r="AM13">
            <v>274.01499999999999</v>
          </cell>
          <cell r="AN13">
            <v>4000.0000000000109</v>
          </cell>
          <cell r="AO13">
            <v>239.49879999999999</v>
          </cell>
          <cell r="AP13">
            <v>667.12659999999994</v>
          </cell>
          <cell r="AQ13">
            <v>0</v>
          </cell>
          <cell r="AR13">
            <v>158.30000000000001</v>
          </cell>
          <cell r="AS13">
            <v>430.2783</v>
          </cell>
          <cell r="AT13">
            <v>226.19919999999996</v>
          </cell>
          <cell r="AU13">
            <v>35.199199999999998</v>
          </cell>
          <cell r="AV13">
            <v>210.79789999999997</v>
          </cell>
          <cell r="AW13">
            <v>75.394599999999997</v>
          </cell>
          <cell r="AX13">
            <v>32.495799999999996</v>
          </cell>
          <cell r="AY13">
            <v>231.8158</v>
          </cell>
          <cell r="AZ13">
            <v>276.7946</v>
          </cell>
          <cell r="BA13">
            <v>186.94169999999997</v>
          </cell>
          <cell r="BB13">
            <v>8.9312000000000005</v>
          </cell>
          <cell r="BC13">
            <v>122.4825</v>
          </cell>
          <cell r="BD13">
            <v>308.16589999999997</v>
          </cell>
          <cell r="BE13">
            <v>558.38130000000001</v>
          </cell>
          <cell r="BF13">
            <v>699.9991</v>
          </cell>
        </row>
        <row r="14">
          <cell r="D14">
            <v>9162.7476999999999</v>
          </cell>
          <cell r="E14">
            <v>0</v>
          </cell>
          <cell r="F14">
            <v>10009.937899999997</v>
          </cell>
          <cell r="I14">
            <v>0</v>
          </cell>
          <cell r="J14">
            <v>51.997499999999995</v>
          </cell>
          <cell r="K14">
            <v>0</v>
          </cell>
          <cell r="L14">
            <v>444.99579999999992</v>
          </cell>
          <cell r="M14">
            <v>19.999600000000001</v>
          </cell>
          <cell r="N14">
            <v>43.598799999999997</v>
          </cell>
          <cell r="O14">
            <v>62.907899999999998</v>
          </cell>
          <cell r="P14">
            <v>390.6083999999999</v>
          </cell>
          <cell r="Q14">
            <v>63.297099999999993</v>
          </cell>
          <cell r="R14">
            <v>248.73879999999997</v>
          </cell>
          <cell r="S14">
            <v>264.03089999999997</v>
          </cell>
          <cell r="T14">
            <v>1187.6840999999999</v>
          </cell>
          <cell r="U14">
            <v>1028.2612999999999</v>
          </cell>
          <cell r="V14">
            <v>319.50079999999997</v>
          </cell>
          <cell r="W14">
            <v>784.26799999999992</v>
          </cell>
          <cell r="X14">
            <v>428.85050000000001</v>
          </cell>
          <cell r="Y14">
            <v>376.29300000000001</v>
          </cell>
          <cell r="Z14">
            <v>232.56039999999996</v>
          </cell>
          <cell r="AA14">
            <v>415.67339999999996</v>
          </cell>
          <cell r="AB14">
            <v>26.916699999999999</v>
          </cell>
          <cell r="AC14">
            <v>18.674999999999997</v>
          </cell>
          <cell r="AD14">
            <v>368.68549999999993</v>
          </cell>
          <cell r="AE14">
            <v>204.58409999999998</v>
          </cell>
          <cell r="AF14">
            <v>23.0413</v>
          </cell>
          <cell r="AG14">
            <v>109.49959999999999</v>
          </cell>
          <cell r="AH14">
            <v>360</v>
          </cell>
          <cell r="AI14">
            <v>1300</v>
          </cell>
          <cell r="AJ14">
            <v>1699.9999999999998</v>
          </cell>
          <cell r="AK14">
            <v>0</v>
          </cell>
          <cell r="AL14">
            <v>310.7</v>
          </cell>
          <cell r="AM14">
            <v>269.86750000000001</v>
          </cell>
          <cell r="AN14">
            <v>1999.9999999999998</v>
          </cell>
          <cell r="AO14">
            <v>153.29579999999999</v>
          </cell>
          <cell r="AP14">
            <v>478.2921</v>
          </cell>
          <cell r="AQ14">
            <v>0</v>
          </cell>
          <cell r="AR14">
            <v>99.694600000000008</v>
          </cell>
          <cell r="AS14">
            <v>312.44630000000001</v>
          </cell>
          <cell r="AT14">
            <v>143.1968</v>
          </cell>
          <cell r="AU14">
            <v>24.9954</v>
          </cell>
          <cell r="AV14">
            <v>195.9958</v>
          </cell>
          <cell r="AW14">
            <v>62.097099999999998</v>
          </cell>
          <cell r="AX14">
            <v>14.094999999999999</v>
          </cell>
          <cell r="AY14">
            <v>225.61499999999998</v>
          </cell>
          <cell r="AZ14">
            <v>260</v>
          </cell>
          <cell r="BA14">
            <v>81.079599999999999</v>
          </cell>
          <cell r="BB14">
            <v>3.5024999999999999</v>
          </cell>
          <cell r="BC14">
            <v>115.41499999999999</v>
          </cell>
          <cell r="BD14">
            <v>287.41879999999998</v>
          </cell>
          <cell r="BE14">
            <v>498.95749999999998</v>
          </cell>
          <cell r="BF14">
            <v>649.99959999999987</v>
          </cell>
        </row>
        <row r="15">
          <cell r="D15">
            <v>8516.2247000000007</v>
          </cell>
          <cell r="E15">
            <v>0</v>
          </cell>
          <cell r="F15">
            <v>9377.1221999999998</v>
          </cell>
          <cell r="I15">
            <v>0</v>
          </cell>
          <cell r="J15">
            <v>43.002899999999997</v>
          </cell>
          <cell r="K15">
            <v>0</v>
          </cell>
          <cell r="L15">
            <v>404.50380000000001</v>
          </cell>
          <cell r="M15">
            <v>7.4491999999999985</v>
          </cell>
          <cell r="N15">
            <v>37.847499999999997</v>
          </cell>
          <cell r="O15">
            <v>58.172199999999997</v>
          </cell>
          <cell r="P15">
            <v>356.94379999999995</v>
          </cell>
          <cell r="Q15">
            <v>59.797899999999991</v>
          </cell>
          <cell r="R15">
            <v>234.63659999999996</v>
          </cell>
          <cell r="S15">
            <v>262.78459999999995</v>
          </cell>
          <cell r="T15">
            <v>1134.1430000000003</v>
          </cell>
          <cell r="U15">
            <v>977.52919999999983</v>
          </cell>
          <cell r="V15">
            <v>274.00079999999997</v>
          </cell>
          <cell r="W15">
            <v>800.38459999999986</v>
          </cell>
          <cell r="X15">
            <v>395.92829999999992</v>
          </cell>
          <cell r="Y15">
            <v>347.58409999999998</v>
          </cell>
          <cell r="Z15">
            <v>181.41380000000001</v>
          </cell>
          <cell r="AA15">
            <v>409.82669999999996</v>
          </cell>
          <cell r="AB15">
            <v>35.416699999999999</v>
          </cell>
          <cell r="AC15">
            <v>14.627099999999999</v>
          </cell>
          <cell r="AD15">
            <v>342.26169999999996</v>
          </cell>
          <cell r="AE15">
            <v>200.44669999999999</v>
          </cell>
          <cell r="AF15">
            <v>17.347100000000001</v>
          </cell>
          <cell r="AG15">
            <v>109.75049999999999</v>
          </cell>
          <cell r="AH15">
            <v>384.99879999999996</v>
          </cell>
          <cell r="AI15">
            <v>1300</v>
          </cell>
          <cell r="AJ15">
            <v>1650.0026</v>
          </cell>
          <cell r="AK15">
            <v>0</v>
          </cell>
          <cell r="AL15">
            <v>284.37709999999998</v>
          </cell>
          <cell r="AM15">
            <v>260.15499999999997</v>
          </cell>
          <cell r="AN15">
            <v>3999.9991999999997</v>
          </cell>
          <cell r="AO15">
            <v>170.36250000000001</v>
          </cell>
          <cell r="AP15">
            <v>419.96709999999996</v>
          </cell>
          <cell r="AQ15">
            <v>0</v>
          </cell>
          <cell r="AR15">
            <v>70.7958</v>
          </cell>
          <cell r="AS15">
            <v>277.56539999999995</v>
          </cell>
          <cell r="AT15">
            <v>72.994599999999991</v>
          </cell>
          <cell r="AU15">
            <v>9.5970999999999975</v>
          </cell>
          <cell r="AV15">
            <v>196.09459999999996</v>
          </cell>
          <cell r="AW15">
            <v>44.297099999999993</v>
          </cell>
          <cell r="AX15">
            <v>25.494999999999997</v>
          </cell>
          <cell r="AY15">
            <v>217.815</v>
          </cell>
          <cell r="AZ15">
            <v>253.49629999999999</v>
          </cell>
          <cell r="BA15">
            <v>49.010899999999992</v>
          </cell>
          <cell r="BB15">
            <v>1.9762999999999997</v>
          </cell>
          <cell r="BC15">
            <v>103.31419999999999</v>
          </cell>
          <cell r="BD15">
            <v>246.11459999999997</v>
          </cell>
          <cell r="BE15">
            <v>466.52419999999995</v>
          </cell>
          <cell r="BF15">
            <v>649.99959999999999</v>
          </cell>
        </row>
        <row r="16">
          <cell r="D16">
            <v>8804.7295999999988</v>
          </cell>
          <cell r="E16">
            <v>0</v>
          </cell>
          <cell r="F16">
            <v>5661.0475999999999</v>
          </cell>
          <cell r="I16">
            <v>0</v>
          </cell>
          <cell r="J16">
            <v>45.004199999999997</v>
          </cell>
          <cell r="K16">
            <v>0</v>
          </cell>
          <cell r="L16">
            <v>395.00129999999996</v>
          </cell>
          <cell r="M16">
            <v>22.000399999999996</v>
          </cell>
          <cell r="N16">
            <v>37.169199999999996</v>
          </cell>
          <cell r="O16">
            <v>44.749199999999988</v>
          </cell>
          <cell r="P16">
            <v>392.20959999999997</v>
          </cell>
          <cell r="Q16">
            <v>28.200799999999994</v>
          </cell>
          <cell r="R16">
            <v>161.40209999999999</v>
          </cell>
          <cell r="S16">
            <v>258.20079999999996</v>
          </cell>
          <cell r="T16">
            <v>1142.7005000000001</v>
          </cell>
          <cell r="U16">
            <v>973.59329999999989</v>
          </cell>
          <cell r="V16">
            <v>276.29919999999998</v>
          </cell>
          <cell r="W16">
            <v>810.67039999999997</v>
          </cell>
          <cell r="X16">
            <v>469.29039999999998</v>
          </cell>
          <cell r="Y16">
            <v>381.00039999999996</v>
          </cell>
          <cell r="Z16">
            <v>195.15290000000002</v>
          </cell>
          <cell r="AA16">
            <v>440.42709999999994</v>
          </cell>
          <cell r="AB16">
            <v>34.998799999999996</v>
          </cell>
          <cell r="AC16">
            <v>27.476700000000001</v>
          </cell>
          <cell r="AD16">
            <v>364.53539999999998</v>
          </cell>
          <cell r="AE16">
            <v>271.43339999999995</v>
          </cell>
          <cell r="AF16">
            <v>28.623799999999996</v>
          </cell>
          <cell r="AG16">
            <v>111.63329999999999</v>
          </cell>
          <cell r="AH16">
            <v>255</v>
          </cell>
          <cell r="AI16">
            <v>1199.9995999999999</v>
          </cell>
          <cell r="AJ16">
            <v>2100.0001000000002</v>
          </cell>
          <cell r="AK16">
            <v>0</v>
          </cell>
          <cell r="AL16">
            <v>239.99999999999997</v>
          </cell>
          <cell r="AM16">
            <v>253.2775</v>
          </cell>
          <cell r="AN16">
            <v>2999.9999999999995</v>
          </cell>
          <cell r="AO16">
            <v>237.02289999999999</v>
          </cell>
          <cell r="AP16">
            <v>623.92829999999992</v>
          </cell>
          <cell r="AQ16">
            <v>0</v>
          </cell>
          <cell r="AR16">
            <v>163.9992</v>
          </cell>
          <cell r="AS16">
            <v>448.96749999999997</v>
          </cell>
          <cell r="AT16">
            <v>229.99880000000002</v>
          </cell>
          <cell r="AU16">
            <v>37.499600000000001</v>
          </cell>
          <cell r="AV16">
            <v>201.9992</v>
          </cell>
          <cell r="AW16">
            <v>67.995799999999988</v>
          </cell>
          <cell r="AX16">
            <v>22.995399999999997</v>
          </cell>
          <cell r="AY16">
            <v>231.81659999999999</v>
          </cell>
          <cell r="AZ16">
            <v>269.29719999999998</v>
          </cell>
          <cell r="BA16">
            <v>152.44999999999999</v>
          </cell>
          <cell r="BB16">
            <v>6.5587999999999997</v>
          </cell>
          <cell r="BC16">
            <v>123.38789999999997</v>
          </cell>
          <cell r="BD16">
            <v>302.14710000000002</v>
          </cell>
          <cell r="BE16">
            <v>504.45429999999999</v>
          </cell>
          <cell r="BF16">
            <v>599.9991</v>
          </cell>
        </row>
        <row r="17">
          <cell r="D17">
            <v>8806.4709999999977</v>
          </cell>
          <cell r="E17">
            <v>0</v>
          </cell>
          <cell r="F17">
            <v>7662.0127999999995</v>
          </cell>
          <cell r="I17">
            <v>0</v>
          </cell>
          <cell r="J17">
            <v>63.698299999999996</v>
          </cell>
          <cell r="K17">
            <v>0</v>
          </cell>
          <cell r="L17">
            <v>480.29629999999997</v>
          </cell>
          <cell r="M17">
            <v>8.0003999999999991</v>
          </cell>
          <cell r="N17">
            <v>39.905000000000001</v>
          </cell>
          <cell r="O17">
            <v>54.26</v>
          </cell>
          <cell r="P17">
            <v>329.41259999999994</v>
          </cell>
          <cell r="Q17">
            <v>54.700800000000001</v>
          </cell>
          <cell r="R17">
            <v>236.98039999999997</v>
          </cell>
          <cell r="S17">
            <v>255.58339999999998</v>
          </cell>
          <cell r="T17">
            <v>1223.2949999999998</v>
          </cell>
          <cell r="U17">
            <v>945.16549999999984</v>
          </cell>
          <cell r="V17">
            <v>362.5</v>
          </cell>
          <cell r="W17">
            <v>876.88239999999996</v>
          </cell>
          <cell r="X17">
            <v>460.11959999999993</v>
          </cell>
          <cell r="Y17">
            <v>365.20709999999997</v>
          </cell>
          <cell r="Z17">
            <v>136.96509999999998</v>
          </cell>
          <cell r="AA17">
            <v>475.17919999999992</v>
          </cell>
          <cell r="AB17">
            <v>32.999200000000002</v>
          </cell>
          <cell r="AC17">
            <v>17.005399999999998</v>
          </cell>
          <cell r="AD17">
            <v>408.31419999999997</v>
          </cell>
          <cell r="AE17">
            <v>322.5308</v>
          </cell>
          <cell r="AF17">
            <v>29.732999999999997</v>
          </cell>
          <cell r="AG17">
            <v>113.33039999999998</v>
          </cell>
          <cell r="AH17">
            <v>0</v>
          </cell>
          <cell r="AI17">
            <v>1199.9999999999998</v>
          </cell>
          <cell r="AJ17">
            <v>1999.9992</v>
          </cell>
          <cell r="AK17">
            <v>0</v>
          </cell>
          <cell r="AL17">
            <v>264.63049999999998</v>
          </cell>
          <cell r="AM17">
            <v>258.58579999999995</v>
          </cell>
          <cell r="AN17">
            <v>2999.9999999999995</v>
          </cell>
          <cell r="AO17">
            <v>210.49999999999997</v>
          </cell>
          <cell r="AP17">
            <v>642.82490000000007</v>
          </cell>
          <cell r="AQ17">
            <v>0</v>
          </cell>
          <cell r="AR17">
            <v>172.39959999999999</v>
          </cell>
          <cell r="AS17">
            <v>465.48919999999993</v>
          </cell>
          <cell r="AT17">
            <v>234</v>
          </cell>
          <cell r="AU17">
            <v>36.599600000000002</v>
          </cell>
          <cell r="AV17">
            <v>198.39830000000001</v>
          </cell>
          <cell r="AW17">
            <v>61.996299999999991</v>
          </cell>
          <cell r="AX17">
            <v>21.595800000000001</v>
          </cell>
          <cell r="AY17">
            <v>223.4546</v>
          </cell>
          <cell r="AZ17">
            <v>268.19499999999999</v>
          </cell>
          <cell r="BA17">
            <v>168.62619999999998</v>
          </cell>
          <cell r="BB17">
            <v>9.023299999999999</v>
          </cell>
          <cell r="BC17">
            <v>123.79289999999997</v>
          </cell>
          <cell r="BD17">
            <v>314.97249999999997</v>
          </cell>
          <cell r="BE17">
            <v>488.91539999999998</v>
          </cell>
          <cell r="BF17">
            <v>650</v>
          </cell>
        </row>
        <row r="18">
          <cell r="D18">
            <v>8621.8307999999997</v>
          </cell>
          <cell r="E18">
            <v>0</v>
          </cell>
          <cell r="F18">
            <v>9773.5663999999997</v>
          </cell>
          <cell r="I18">
            <v>0</v>
          </cell>
          <cell r="J18">
            <v>73.497900000000001</v>
          </cell>
          <cell r="K18">
            <v>0</v>
          </cell>
          <cell r="L18">
            <v>509.00170000000003</v>
          </cell>
          <cell r="M18">
            <v>18.999099999999999</v>
          </cell>
          <cell r="N18">
            <v>42.7</v>
          </cell>
          <cell r="O18">
            <v>71.149599999999992</v>
          </cell>
          <cell r="P18">
            <v>403.92129999999992</v>
          </cell>
          <cell r="Q18">
            <v>38.717500000000001</v>
          </cell>
          <cell r="R18">
            <v>276.92590000000001</v>
          </cell>
          <cell r="S18">
            <v>256.52629999999999</v>
          </cell>
          <cell r="T18">
            <v>1083.4239</v>
          </cell>
          <cell r="U18">
            <v>964.08289999999988</v>
          </cell>
          <cell r="V18">
            <v>393.48039999999997</v>
          </cell>
          <cell r="W18">
            <v>884.26709999999991</v>
          </cell>
          <cell r="X18">
            <v>485.17959999999994</v>
          </cell>
          <cell r="Y18">
            <v>315.58330000000001</v>
          </cell>
          <cell r="Z18">
            <v>172.57329999999999</v>
          </cell>
          <cell r="AA18">
            <v>487.15579999999994</v>
          </cell>
          <cell r="AB18">
            <v>44.999199999999995</v>
          </cell>
          <cell r="AC18">
            <v>30.977999999999998</v>
          </cell>
          <cell r="AD18">
            <v>380.42209999999994</v>
          </cell>
          <cell r="AE18">
            <v>259.8254</v>
          </cell>
          <cell r="AF18">
            <v>27.91</v>
          </cell>
          <cell r="AG18">
            <v>114.22869999999999</v>
          </cell>
          <cell r="AH18">
            <v>0</v>
          </cell>
          <cell r="AI18">
            <v>1200</v>
          </cell>
          <cell r="AJ18">
            <v>1999.9992</v>
          </cell>
          <cell r="AK18">
            <v>0</v>
          </cell>
          <cell r="AL18">
            <v>252.76329999999996</v>
          </cell>
          <cell r="AM18">
            <v>283.255</v>
          </cell>
          <cell r="AN18">
            <v>3000</v>
          </cell>
          <cell r="AO18">
            <v>230.9033</v>
          </cell>
          <cell r="AP18">
            <v>653.91869999999994</v>
          </cell>
          <cell r="AQ18">
            <v>0</v>
          </cell>
          <cell r="AR18">
            <v>173.99959999999999</v>
          </cell>
          <cell r="AS18">
            <v>489.9058</v>
          </cell>
          <cell r="AT18">
            <v>226.0017</v>
          </cell>
          <cell r="AU18">
            <v>34.997500000000002</v>
          </cell>
          <cell r="AV18">
            <v>196.79750000000001</v>
          </cell>
          <cell r="AW18">
            <v>70.495399999999989</v>
          </cell>
          <cell r="AX18">
            <v>29.994599999999995</v>
          </cell>
          <cell r="AY18">
            <v>219.29629999999997</v>
          </cell>
          <cell r="AZ18">
            <v>279.0958</v>
          </cell>
          <cell r="BA18">
            <v>171.0412</v>
          </cell>
          <cell r="BB18">
            <v>7.9412999999999991</v>
          </cell>
          <cell r="BC18">
            <v>116.81419999999999</v>
          </cell>
          <cell r="BD18">
            <v>313.65919999999994</v>
          </cell>
          <cell r="BE18">
            <v>489.16630000000004</v>
          </cell>
          <cell r="BF18">
            <v>649.99959999999999</v>
          </cell>
        </row>
        <row r="19">
          <cell r="D19">
            <v>10611.398599999999</v>
          </cell>
          <cell r="E19">
            <v>0</v>
          </cell>
          <cell r="F19">
            <v>11642.927599999999</v>
          </cell>
          <cell r="I19">
            <v>0</v>
          </cell>
          <cell r="J19">
            <v>80</v>
          </cell>
          <cell r="K19">
            <v>0</v>
          </cell>
          <cell r="L19">
            <v>492.50209999999998</v>
          </cell>
          <cell r="M19">
            <v>4.9990999999999994</v>
          </cell>
          <cell r="N19">
            <v>46.429599999999994</v>
          </cell>
          <cell r="O19">
            <v>70.38</v>
          </cell>
          <cell r="P19">
            <v>403.82919999999996</v>
          </cell>
          <cell r="Q19">
            <v>47.700799999999994</v>
          </cell>
          <cell r="R19">
            <v>279.2516</v>
          </cell>
          <cell r="S19">
            <v>265.68470000000002</v>
          </cell>
          <cell r="T19">
            <v>743.11879999999996</v>
          </cell>
          <cell r="U19">
            <v>1014.7829999999999</v>
          </cell>
          <cell r="V19">
            <v>333.70830000000001</v>
          </cell>
          <cell r="W19">
            <v>906.48630000000003</v>
          </cell>
          <cell r="X19">
            <v>453.87299999999999</v>
          </cell>
          <cell r="Y19">
            <v>345.58409999999998</v>
          </cell>
          <cell r="Z19">
            <v>190.68</v>
          </cell>
          <cell r="AA19">
            <v>453.14789999999999</v>
          </cell>
          <cell r="AB19">
            <v>47.377099999999992</v>
          </cell>
          <cell r="AC19">
            <v>27.009599999999999</v>
          </cell>
          <cell r="AD19">
            <v>372.01629999999994</v>
          </cell>
          <cell r="AE19">
            <v>281.94829999999996</v>
          </cell>
          <cell r="AF19">
            <v>22.172899999999998</v>
          </cell>
          <cell r="AG19">
            <v>114.2696</v>
          </cell>
          <cell r="AH19">
            <v>0</v>
          </cell>
          <cell r="AI19">
            <v>1200</v>
          </cell>
          <cell r="AJ19">
            <v>1999.9998999999998</v>
          </cell>
          <cell r="AK19">
            <v>0</v>
          </cell>
          <cell r="AL19">
            <v>286.75419999999997</v>
          </cell>
          <cell r="AM19">
            <v>248.35999999999996</v>
          </cell>
          <cell r="AN19">
            <v>6000.0029999999997</v>
          </cell>
          <cell r="AO19">
            <v>214.88289999999998</v>
          </cell>
          <cell r="AP19">
            <v>611.55079999999998</v>
          </cell>
          <cell r="AQ19">
            <v>0</v>
          </cell>
          <cell r="AR19">
            <v>174.4975</v>
          </cell>
          <cell r="AS19">
            <v>507.90159999999997</v>
          </cell>
          <cell r="AT19">
            <v>233.39920000000001</v>
          </cell>
          <cell r="AU19">
            <v>32.897099999999995</v>
          </cell>
          <cell r="AV19">
            <v>188.7979</v>
          </cell>
          <cell r="AW19">
            <v>70.997099999999989</v>
          </cell>
          <cell r="AX19">
            <v>28.495399999999997</v>
          </cell>
          <cell r="AY19">
            <v>232.81459999999998</v>
          </cell>
          <cell r="AZ19">
            <v>288.29790000000003</v>
          </cell>
          <cell r="BA19">
            <v>176.5634</v>
          </cell>
          <cell r="BB19">
            <v>7.7588000000000008</v>
          </cell>
          <cell r="BC19">
            <v>119.10879999999999</v>
          </cell>
          <cell r="BD19">
            <v>316.67129999999992</v>
          </cell>
          <cell r="BE19">
            <v>509.89299999999992</v>
          </cell>
          <cell r="BF19">
            <v>700</v>
          </cell>
        </row>
        <row r="20">
          <cell r="D20">
            <v>12812.874499999996</v>
          </cell>
          <cell r="E20">
            <v>0</v>
          </cell>
          <cell r="F20">
            <v>7718.7019999999993</v>
          </cell>
          <cell r="I20">
            <v>0</v>
          </cell>
          <cell r="J20">
            <v>84.499199999999988</v>
          </cell>
          <cell r="K20">
            <v>0</v>
          </cell>
          <cell r="L20">
            <v>543.49709999999993</v>
          </cell>
          <cell r="M20">
            <v>4.9582999999999995</v>
          </cell>
          <cell r="N20">
            <v>47.1417</v>
          </cell>
          <cell r="O20">
            <v>70.4726</v>
          </cell>
          <cell r="P20">
            <v>368.20879999999994</v>
          </cell>
          <cell r="Q20">
            <v>49.698799999999999</v>
          </cell>
          <cell r="R20">
            <v>259.14759999999995</v>
          </cell>
          <cell r="S20">
            <v>259.68340000000001</v>
          </cell>
          <cell r="T20">
            <v>1179.6258</v>
          </cell>
          <cell r="U20">
            <v>943.4846</v>
          </cell>
          <cell r="V20">
            <v>387.00079999999991</v>
          </cell>
          <cell r="W20">
            <v>907.27080000000001</v>
          </cell>
          <cell r="X20">
            <v>418.32079999999996</v>
          </cell>
          <cell r="Y20">
            <v>365.99999999999994</v>
          </cell>
          <cell r="Z20">
            <v>233.09199999999998</v>
          </cell>
          <cell r="AA20">
            <v>444.95919999999995</v>
          </cell>
          <cell r="AB20">
            <v>48.000799999999991</v>
          </cell>
          <cell r="AC20">
            <v>29.899100000000001</v>
          </cell>
          <cell r="AD20">
            <v>359.0163</v>
          </cell>
          <cell r="AE20">
            <v>164.73</v>
          </cell>
          <cell r="AF20">
            <v>24.6159</v>
          </cell>
          <cell r="AG20">
            <v>114.09379999999999</v>
          </cell>
          <cell r="AH20">
            <v>220.00129999999996</v>
          </cell>
          <cell r="AI20">
            <v>1199.9999999999998</v>
          </cell>
          <cell r="AJ20">
            <v>1999.9998999999998</v>
          </cell>
          <cell r="AK20">
            <v>0</v>
          </cell>
          <cell r="AL20">
            <v>281.09249999999997</v>
          </cell>
          <cell r="AM20">
            <v>275.71249999999998</v>
          </cell>
          <cell r="AN20">
            <v>5999.9999999999964</v>
          </cell>
          <cell r="AO20">
            <v>221.65379999999999</v>
          </cell>
          <cell r="AP20">
            <v>599.08489999999995</v>
          </cell>
          <cell r="AQ20">
            <v>0</v>
          </cell>
          <cell r="AR20">
            <v>159.9992</v>
          </cell>
          <cell r="AS20">
            <v>492.31299999999999</v>
          </cell>
          <cell r="AT20">
            <v>233.9983</v>
          </cell>
          <cell r="AU20">
            <v>34.999600000000001</v>
          </cell>
          <cell r="AV20">
            <v>170.60129999999998</v>
          </cell>
          <cell r="AW20">
            <v>76.495399999999989</v>
          </cell>
          <cell r="AX20">
            <v>23.795799999999996</v>
          </cell>
          <cell r="AY20">
            <v>231.81669999999997</v>
          </cell>
          <cell r="AZ20">
            <v>275.49670000000003</v>
          </cell>
          <cell r="BA20">
            <v>150.42829999999998</v>
          </cell>
          <cell r="BB20">
            <v>7.5474999999999994</v>
          </cell>
          <cell r="BC20">
            <v>171.46079999999998</v>
          </cell>
          <cell r="BD20">
            <v>309.08669999999995</v>
          </cell>
          <cell r="BE20">
            <v>468.33539999999999</v>
          </cell>
          <cell r="BF20">
            <v>649.99959999999999</v>
          </cell>
        </row>
        <row r="21">
          <cell r="D21">
            <v>10190.241400000004</v>
          </cell>
          <cell r="E21">
            <v>0</v>
          </cell>
          <cell r="F21">
            <v>9175.8181000000004</v>
          </cell>
          <cell r="I21">
            <v>0</v>
          </cell>
          <cell r="J21">
            <v>83.497099999999989</v>
          </cell>
          <cell r="K21">
            <v>0</v>
          </cell>
          <cell r="L21">
            <v>456.49579999999997</v>
          </cell>
          <cell r="M21">
            <v>15.000399999999999</v>
          </cell>
          <cell r="N21">
            <v>45.950399999999995</v>
          </cell>
          <cell r="O21">
            <v>64.699999999999989</v>
          </cell>
          <cell r="P21">
            <v>230.31129999999999</v>
          </cell>
          <cell r="Q21">
            <v>52.301299999999991</v>
          </cell>
          <cell r="R21">
            <v>215.50129999999999</v>
          </cell>
          <cell r="S21">
            <v>242.72709999999998</v>
          </cell>
          <cell r="T21">
            <v>1133.1492000000001</v>
          </cell>
          <cell r="U21">
            <v>1031.8991999999998</v>
          </cell>
          <cell r="V21">
            <v>348.08419999999995</v>
          </cell>
          <cell r="W21">
            <v>873.27</v>
          </cell>
          <cell r="X21">
            <v>424.73879999999991</v>
          </cell>
          <cell r="Y21">
            <v>330.00039999999996</v>
          </cell>
          <cell r="Z21">
            <v>228.56459999999998</v>
          </cell>
          <cell r="AA21">
            <v>396.53500000000003</v>
          </cell>
          <cell r="AB21">
            <v>24.998799999999999</v>
          </cell>
          <cell r="AC21">
            <v>15.566699999999997</v>
          </cell>
          <cell r="AD21">
            <v>360.42540000000002</v>
          </cell>
          <cell r="AE21">
            <v>123.1225</v>
          </cell>
          <cell r="AF21">
            <v>29.577500000000001</v>
          </cell>
          <cell r="AG21">
            <v>110.99879999999999</v>
          </cell>
          <cell r="AH21">
            <v>369.99959999999999</v>
          </cell>
          <cell r="AI21">
            <v>1250.0003999999999</v>
          </cell>
          <cell r="AJ21">
            <v>1999.9998999999998</v>
          </cell>
          <cell r="AK21">
            <v>0</v>
          </cell>
          <cell r="AL21">
            <v>246.73169999999996</v>
          </cell>
          <cell r="AM21">
            <v>270.26419999999996</v>
          </cell>
          <cell r="AN21">
            <v>5125.0000000000055</v>
          </cell>
          <cell r="AO21">
            <v>199.54039999999998</v>
          </cell>
          <cell r="AP21">
            <v>519.92750000000001</v>
          </cell>
          <cell r="AQ21">
            <v>0</v>
          </cell>
          <cell r="AR21">
            <v>88.597099999999998</v>
          </cell>
          <cell r="AS21">
            <v>336.21539999999999</v>
          </cell>
          <cell r="AT21">
            <v>143.99579999999997</v>
          </cell>
          <cell r="AU21">
            <v>18.494999999999997</v>
          </cell>
          <cell r="AV21">
            <v>159.7946</v>
          </cell>
          <cell r="AW21">
            <v>63.695799999999991</v>
          </cell>
          <cell r="AX21">
            <v>22.494999999999997</v>
          </cell>
          <cell r="AY21">
            <v>229.31459999999998</v>
          </cell>
          <cell r="AZ21">
            <v>257.99709999999999</v>
          </cell>
          <cell r="BA21">
            <v>73.574999999999989</v>
          </cell>
          <cell r="BB21">
            <v>3.8766999999999996</v>
          </cell>
          <cell r="BC21">
            <v>158.488</v>
          </cell>
          <cell r="BD21">
            <v>276.59379999999993</v>
          </cell>
          <cell r="BE21">
            <v>355.00539999999995</v>
          </cell>
          <cell r="BF21">
            <v>649.99959999999987</v>
          </cell>
        </row>
        <row r="22">
          <cell r="D22">
            <v>9970.7927000000072</v>
          </cell>
          <cell r="E22">
            <v>0</v>
          </cell>
          <cell r="F22">
            <v>11151.6715</v>
          </cell>
          <cell r="I22">
            <v>0</v>
          </cell>
          <cell r="J22">
            <v>70.002099999999999</v>
          </cell>
          <cell r="K22">
            <v>0</v>
          </cell>
          <cell r="L22">
            <v>456.50329999999997</v>
          </cell>
          <cell r="M22">
            <v>4.9991000000000003</v>
          </cell>
          <cell r="N22">
            <v>31.886299999999999</v>
          </cell>
          <cell r="O22">
            <v>41.012099999999997</v>
          </cell>
          <cell r="P22">
            <v>205.51130000000001</v>
          </cell>
          <cell r="Q22">
            <v>35.000399999999999</v>
          </cell>
          <cell r="R22">
            <v>117.1454</v>
          </cell>
          <cell r="S22">
            <v>222.98009999999999</v>
          </cell>
          <cell r="T22">
            <v>1137.2476000000001</v>
          </cell>
          <cell r="U22">
            <v>910.43799999999976</v>
          </cell>
          <cell r="V22">
            <v>245.90959999999998</v>
          </cell>
          <cell r="W22">
            <v>794.26659999999993</v>
          </cell>
          <cell r="X22">
            <v>377.16789999999997</v>
          </cell>
          <cell r="Y22">
            <v>306.99959999999999</v>
          </cell>
          <cell r="Z22">
            <v>61.944999999999993</v>
          </cell>
          <cell r="AA22">
            <v>379.5458999999999</v>
          </cell>
          <cell r="AB22">
            <v>13.0009</v>
          </cell>
          <cell r="AC22">
            <v>0.30919999999999997</v>
          </cell>
          <cell r="AD22">
            <v>344.11959999999999</v>
          </cell>
          <cell r="AE22">
            <v>185.53379999999999</v>
          </cell>
          <cell r="AF22">
            <v>17.347100000000001</v>
          </cell>
          <cell r="AG22">
            <v>109.3188</v>
          </cell>
          <cell r="AH22">
            <v>360.00129999999996</v>
          </cell>
          <cell r="AI22">
            <v>1199.9995999999999</v>
          </cell>
          <cell r="AJ22">
            <v>1999.9991999999997</v>
          </cell>
          <cell r="AK22">
            <v>0</v>
          </cell>
          <cell r="AL22">
            <v>1029.9192</v>
          </cell>
          <cell r="AM22">
            <v>267.35039999999998</v>
          </cell>
          <cell r="AN22">
            <v>1416.6667</v>
          </cell>
          <cell r="AO22">
            <v>158.00879999999998</v>
          </cell>
          <cell r="AP22">
            <v>438.56869999999998</v>
          </cell>
          <cell r="AQ22">
            <v>0</v>
          </cell>
          <cell r="AR22">
            <v>64.99669999999999</v>
          </cell>
          <cell r="AS22">
            <v>286.27670000000001</v>
          </cell>
          <cell r="AT22">
            <v>83.294599999999988</v>
          </cell>
          <cell r="AU22">
            <v>7.5945999999999998</v>
          </cell>
          <cell r="AV22">
            <v>153.79709999999997</v>
          </cell>
          <cell r="AW22">
            <v>49.895400000000002</v>
          </cell>
          <cell r="AX22">
            <v>14.2971</v>
          </cell>
          <cell r="AY22">
            <v>217.01669999999999</v>
          </cell>
          <cell r="AZ22">
            <v>244.69499999999999</v>
          </cell>
          <cell r="BA22">
            <v>41.170799999999993</v>
          </cell>
          <cell r="BB22">
            <v>2.0346000000000002</v>
          </cell>
          <cell r="BC22">
            <v>151.65959999999998</v>
          </cell>
          <cell r="BD22">
            <v>250.69039999999998</v>
          </cell>
          <cell r="BE22">
            <v>320.51420000000002</v>
          </cell>
          <cell r="BF22">
            <v>649.9996000000001</v>
          </cell>
        </row>
        <row r="23">
          <cell r="D23">
            <v>11395.861999999999</v>
          </cell>
          <cell r="E23">
            <v>0</v>
          </cell>
          <cell r="F23">
            <v>7760.8969999999999</v>
          </cell>
          <cell r="I23">
            <v>0</v>
          </cell>
          <cell r="J23">
            <v>59.003799999999998</v>
          </cell>
          <cell r="K23">
            <v>0</v>
          </cell>
          <cell r="L23">
            <v>489.5025</v>
          </cell>
          <cell r="M23">
            <v>9.0007999999999981</v>
          </cell>
          <cell r="N23">
            <v>44.002199999999995</v>
          </cell>
          <cell r="O23">
            <v>57.200399999999995</v>
          </cell>
          <cell r="P23">
            <v>213.61129999999997</v>
          </cell>
          <cell r="Q23">
            <v>22.425799999999999</v>
          </cell>
          <cell r="R23">
            <v>124.63959999999999</v>
          </cell>
          <cell r="S23">
            <v>256.89959999999996</v>
          </cell>
          <cell r="T23">
            <v>1089.8517000000002</v>
          </cell>
          <cell r="U23">
            <v>1073.1061999999997</v>
          </cell>
          <cell r="V23">
            <v>188.41669999999999</v>
          </cell>
          <cell r="W23">
            <v>855.26880000000006</v>
          </cell>
          <cell r="X23">
            <v>453.11130000000003</v>
          </cell>
          <cell r="Y23">
            <v>340.00130000000001</v>
          </cell>
          <cell r="Z23">
            <v>128.49209999999999</v>
          </cell>
          <cell r="AA23">
            <v>418.55919999999998</v>
          </cell>
          <cell r="AB23">
            <v>38.5</v>
          </cell>
          <cell r="AC23">
            <v>21.900499999999997</v>
          </cell>
          <cell r="AD23">
            <v>352.28829999999999</v>
          </cell>
          <cell r="AE23">
            <v>247.84630000000001</v>
          </cell>
          <cell r="AF23">
            <v>28.623799999999996</v>
          </cell>
          <cell r="AG23">
            <v>114.06209999999999</v>
          </cell>
          <cell r="AH23">
            <v>355</v>
          </cell>
          <cell r="AI23">
            <v>1249.9999999999998</v>
          </cell>
          <cell r="AJ23">
            <v>1999.9992</v>
          </cell>
          <cell r="AK23">
            <v>0</v>
          </cell>
          <cell r="AL23">
            <v>256.1146</v>
          </cell>
          <cell r="AM23">
            <v>243.84209999999996</v>
          </cell>
          <cell r="AN23">
            <v>999.99999999999989</v>
          </cell>
          <cell r="AO23">
            <v>210.9025</v>
          </cell>
          <cell r="AP23">
            <v>630.01869999999997</v>
          </cell>
          <cell r="AQ23">
            <v>0</v>
          </cell>
          <cell r="AR23">
            <v>150.99629999999999</v>
          </cell>
          <cell r="AS23">
            <v>403.29749999999996</v>
          </cell>
          <cell r="AT23">
            <v>216.99539999999999</v>
          </cell>
          <cell r="AU23">
            <v>30.996700000000001</v>
          </cell>
          <cell r="AV23">
            <v>159.19709999999998</v>
          </cell>
          <cell r="AW23">
            <v>70.5946</v>
          </cell>
          <cell r="AX23">
            <v>18.096699999999998</v>
          </cell>
          <cell r="AY23">
            <v>234.81709999999998</v>
          </cell>
          <cell r="AZ23">
            <v>250.79499999999999</v>
          </cell>
          <cell r="BA23">
            <v>133.68129999999999</v>
          </cell>
          <cell r="BB23">
            <v>5.2737999999999996</v>
          </cell>
          <cell r="BC23">
            <v>169.06329999999997</v>
          </cell>
          <cell r="BD23">
            <v>295.42749999999995</v>
          </cell>
          <cell r="BE23">
            <v>406.93329999999997</v>
          </cell>
          <cell r="BF23">
            <v>599.9991</v>
          </cell>
        </row>
        <row r="24">
          <cell r="D24">
            <v>10374.130099999998</v>
          </cell>
          <cell r="E24">
            <v>0</v>
          </cell>
          <cell r="F24">
            <v>7315.0599000000002</v>
          </cell>
          <cell r="I24">
            <v>0</v>
          </cell>
          <cell r="J24">
            <v>61.495799999999996</v>
          </cell>
          <cell r="K24">
            <v>0</v>
          </cell>
          <cell r="L24">
            <v>404.99579999999997</v>
          </cell>
          <cell r="M24">
            <v>17.001200000000001</v>
          </cell>
          <cell r="N24">
            <v>47.919600000000003</v>
          </cell>
          <cell r="O24">
            <v>57.131599999999992</v>
          </cell>
          <cell r="P24">
            <v>187.60959999999997</v>
          </cell>
          <cell r="Q24">
            <v>51.699599999999997</v>
          </cell>
          <cell r="R24">
            <v>220.04539999999997</v>
          </cell>
          <cell r="S24">
            <v>265.30999999999995</v>
          </cell>
          <cell r="T24">
            <v>1050.4479999999999</v>
          </cell>
          <cell r="U24">
            <v>1114.5254</v>
          </cell>
          <cell r="V24">
            <v>171.99879999999999</v>
          </cell>
          <cell r="W24">
            <v>918.27170000000001</v>
          </cell>
          <cell r="X24">
            <v>489.78459999999995</v>
          </cell>
          <cell r="Y24">
            <v>317.58330000000001</v>
          </cell>
          <cell r="Z24">
            <v>148.31009999999998</v>
          </cell>
          <cell r="AA24">
            <v>418.7632999999999</v>
          </cell>
          <cell r="AB24">
            <v>32.498799999999996</v>
          </cell>
          <cell r="AC24">
            <v>28.316699999999997</v>
          </cell>
          <cell r="AD24">
            <v>480.16629999999992</v>
          </cell>
          <cell r="AE24">
            <v>197.48129999999998</v>
          </cell>
          <cell r="AF24">
            <v>22.1234</v>
          </cell>
          <cell r="AG24">
            <v>116.9367</v>
          </cell>
          <cell r="AH24">
            <v>351.99879999999996</v>
          </cell>
          <cell r="AI24">
            <v>1249.9994999999999</v>
          </cell>
          <cell r="AJ24">
            <v>1999.9991999999997</v>
          </cell>
          <cell r="AK24">
            <v>0</v>
          </cell>
          <cell r="AL24">
            <v>2297.3670999999999</v>
          </cell>
          <cell r="AM24">
            <v>239.43499999999997</v>
          </cell>
          <cell r="AN24">
            <v>3000</v>
          </cell>
          <cell r="AO24">
            <v>199.54749999999999</v>
          </cell>
          <cell r="AP24">
            <v>578.90880000000004</v>
          </cell>
          <cell r="AQ24">
            <v>0</v>
          </cell>
          <cell r="AR24">
            <v>152.49959999999999</v>
          </cell>
          <cell r="AS24">
            <v>369.57249999999999</v>
          </cell>
          <cell r="AT24">
            <v>216.39999999999998</v>
          </cell>
          <cell r="AU24">
            <v>29.101299999999998</v>
          </cell>
          <cell r="AV24">
            <v>165.32929999999996</v>
          </cell>
          <cell r="AW24">
            <v>70.494599999999991</v>
          </cell>
          <cell r="AX24">
            <v>33.995399999999997</v>
          </cell>
          <cell r="AY24">
            <v>229.9162</v>
          </cell>
          <cell r="AZ24">
            <v>267.69330000000002</v>
          </cell>
          <cell r="BA24">
            <v>147.8425</v>
          </cell>
          <cell r="BB24">
            <v>5.4363000000000001</v>
          </cell>
          <cell r="BC24">
            <v>168.95919999999998</v>
          </cell>
          <cell r="BD24">
            <v>302.68999999999994</v>
          </cell>
          <cell r="BE24">
            <v>405.06459999999998</v>
          </cell>
          <cell r="BF24">
            <v>649.99959999999999</v>
          </cell>
        </row>
        <row r="25">
          <cell r="D25">
            <v>9890.4213999999993</v>
          </cell>
          <cell r="E25">
            <v>0</v>
          </cell>
          <cell r="F25">
            <v>3331.2262999999994</v>
          </cell>
          <cell r="I25">
            <v>0</v>
          </cell>
          <cell r="J25">
            <v>78.5</v>
          </cell>
          <cell r="K25">
            <v>0</v>
          </cell>
          <cell r="L25">
            <v>426.50829999999996</v>
          </cell>
          <cell r="M25">
            <v>10.001299999999999</v>
          </cell>
          <cell r="N25">
            <v>45.400899999999993</v>
          </cell>
          <cell r="O25">
            <v>58.621299999999998</v>
          </cell>
          <cell r="P25">
            <v>236.1096</v>
          </cell>
          <cell r="Q25">
            <v>54.700799999999994</v>
          </cell>
          <cell r="R25">
            <v>212.54379999999998</v>
          </cell>
          <cell r="S25">
            <v>267.1266</v>
          </cell>
          <cell r="T25">
            <v>1090.9561999999999</v>
          </cell>
          <cell r="U25">
            <v>1069.1316999999999</v>
          </cell>
          <cell r="V25">
            <v>220.10040000000001</v>
          </cell>
          <cell r="W25">
            <v>903.27009999999984</v>
          </cell>
          <cell r="X25">
            <v>478.92879999999997</v>
          </cell>
          <cell r="Y25">
            <v>306.375</v>
          </cell>
          <cell r="Z25">
            <v>153.08169999999998</v>
          </cell>
          <cell r="AA25">
            <v>415.54249999999996</v>
          </cell>
          <cell r="AB25">
            <v>34.000399999999999</v>
          </cell>
          <cell r="AC25">
            <v>24.8596</v>
          </cell>
          <cell r="AD25">
            <v>468.0942</v>
          </cell>
          <cell r="AE25">
            <v>215.0342</v>
          </cell>
          <cell r="AF25">
            <v>22.070799999999998</v>
          </cell>
          <cell r="AG25">
            <v>120.94919999999999</v>
          </cell>
          <cell r="AH25">
            <v>349.99919999999997</v>
          </cell>
          <cell r="AI25">
            <v>1450.0012000000002</v>
          </cell>
          <cell r="AJ25">
            <v>2199.9978999999998</v>
          </cell>
          <cell r="AK25">
            <v>0</v>
          </cell>
          <cell r="AL25">
            <v>274.97249999999997</v>
          </cell>
          <cell r="AM25">
            <v>251.01129999999995</v>
          </cell>
          <cell r="AN25">
            <v>3000.0000999999997</v>
          </cell>
          <cell r="AO25">
            <v>170.21539999999999</v>
          </cell>
          <cell r="AP25">
            <v>583.65959999999995</v>
          </cell>
          <cell r="AQ25">
            <v>0</v>
          </cell>
          <cell r="AR25">
            <v>156.99959999999999</v>
          </cell>
          <cell r="AS25">
            <v>427.34999999999997</v>
          </cell>
          <cell r="AT25">
            <v>226.99799999999999</v>
          </cell>
          <cell r="AU25">
            <v>29.797099999999997</v>
          </cell>
          <cell r="AV25">
            <v>154.49869999999996</v>
          </cell>
          <cell r="AW25">
            <v>67.894999999999996</v>
          </cell>
          <cell r="AX25">
            <v>21.7958</v>
          </cell>
          <cell r="AY25">
            <v>222.15459999999999</v>
          </cell>
          <cell r="AZ25">
            <v>277.49630000000002</v>
          </cell>
          <cell r="BA25">
            <v>149.48669999999998</v>
          </cell>
          <cell r="BB25">
            <v>5.0329999999999995</v>
          </cell>
          <cell r="BC25">
            <v>167.6275</v>
          </cell>
          <cell r="BD25">
            <v>301.12329999999997</v>
          </cell>
          <cell r="BE25">
            <v>397.92539999999997</v>
          </cell>
          <cell r="BF25">
            <v>649.99959999999999</v>
          </cell>
        </row>
        <row r="26">
          <cell r="D26">
            <v>10246.347900000001</v>
          </cell>
          <cell r="E26">
            <v>0</v>
          </cell>
          <cell r="F26">
            <v>3542.1087999999991</v>
          </cell>
          <cell r="I26">
            <v>0</v>
          </cell>
          <cell r="J26">
            <v>85.999600000000001</v>
          </cell>
          <cell r="K26">
            <v>0</v>
          </cell>
          <cell r="L26">
            <v>390.00130000000001</v>
          </cell>
          <cell r="M26">
            <v>10.088699999999999</v>
          </cell>
          <cell r="N26">
            <v>41.8429</v>
          </cell>
          <cell r="O26">
            <v>61.414199999999994</v>
          </cell>
          <cell r="P26">
            <v>195.34459999999999</v>
          </cell>
          <cell r="Q26">
            <v>52.157499999999999</v>
          </cell>
          <cell r="R26">
            <v>235.67419999999996</v>
          </cell>
          <cell r="S26">
            <v>268.8313</v>
          </cell>
          <cell r="T26">
            <v>1514.0391999999999</v>
          </cell>
          <cell r="U26">
            <v>924.08039999999994</v>
          </cell>
          <cell r="V26">
            <v>177.79169999999999</v>
          </cell>
          <cell r="W26">
            <v>955.26839999999993</v>
          </cell>
          <cell r="X26">
            <v>488.52879999999993</v>
          </cell>
          <cell r="Y26">
            <v>330.00039999999996</v>
          </cell>
          <cell r="Z26">
            <v>135.86709999999999</v>
          </cell>
          <cell r="AA26">
            <v>462.33210000000003</v>
          </cell>
          <cell r="AB26">
            <v>38.999600000000001</v>
          </cell>
          <cell r="AC26">
            <v>31.498399999999997</v>
          </cell>
          <cell r="AD26">
            <v>510.79709999999994</v>
          </cell>
          <cell r="AE26">
            <v>240.9983</v>
          </cell>
          <cell r="AF26">
            <v>21.942499999999999</v>
          </cell>
          <cell r="AG26">
            <v>121.20290000000001</v>
          </cell>
          <cell r="AH26">
            <v>354.99919999999997</v>
          </cell>
          <cell r="AI26">
            <v>1350.0003999999999</v>
          </cell>
          <cell r="AJ26">
            <v>2150.0003999999999</v>
          </cell>
          <cell r="AK26">
            <v>0</v>
          </cell>
          <cell r="AL26">
            <v>273.65919999999994</v>
          </cell>
          <cell r="AM26">
            <v>292.40169999999995</v>
          </cell>
          <cell r="AN26">
            <v>2999.9999999999995</v>
          </cell>
          <cell r="AO26">
            <v>189.69880000000001</v>
          </cell>
          <cell r="AP26">
            <v>568.41289999999992</v>
          </cell>
          <cell r="AQ26">
            <v>0</v>
          </cell>
          <cell r="AR26">
            <v>141.99829999999997</v>
          </cell>
          <cell r="AS26">
            <v>442.77379999999999</v>
          </cell>
          <cell r="AT26">
            <v>187.4975</v>
          </cell>
          <cell r="AU26">
            <v>8.5003999999999991</v>
          </cell>
          <cell r="AV26">
            <v>140.20009999999999</v>
          </cell>
          <cell r="AW26">
            <v>63.796300000000002</v>
          </cell>
          <cell r="AX26">
            <v>20.395799999999998</v>
          </cell>
          <cell r="AY26">
            <v>222.9546</v>
          </cell>
          <cell r="AZ26">
            <v>273.69630000000001</v>
          </cell>
          <cell r="BA26">
            <v>125.80800000000001</v>
          </cell>
          <cell r="BB26">
            <v>3.8953999999999995</v>
          </cell>
          <cell r="BC26">
            <v>159.36409999999998</v>
          </cell>
          <cell r="BD26">
            <v>295.70039999999995</v>
          </cell>
          <cell r="BE26">
            <v>417.15919999999994</v>
          </cell>
          <cell r="BF26">
            <v>649.99959999999987</v>
          </cell>
        </row>
        <row r="27">
          <cell r="D27">
            <v>9653.8332999999984</v>
          </cell>
          <cell r="E27">
            <v>0</v>
          </cell>
          <cell r="F27">
            <v>4055.0487999999991</v>
          </cell>
          <cell r="I27">
            <v>0</v>
          </cell>
          <cell r="J27">
            <v>80.497499999999988</v>
          </cell>
          <cell r="K27">
            <v>0</v>
          </cell>
          <cell r="L27">
            <v>296.09789999999998</v>
          </cell>
          <cell r="M27">
            <v>4.9990999999999994</v>
          </cell>
          <cell r="N27">
            <v>45.899999999999991</v>
          </cell>
          <cell r="O27">
            <v>59.408799999999992</v>
          </cell>
          <cell r="P27">
            <v>238.50909999999999</v>
          </cell>
          <cell r="Q27">
            <v>52.7</v>
          </cell>
          <cell r="R27">
            <v>230.04459999999997</v>
          </cell>
          <cell r="S27">
            <v>253.1421</v>
          </cell>
          <cell r="T27">
            <v>1521.4005</v>
          </cell>
          <cell r="U27">
            <v>971.59879999999998</v>
          </cell>
          <cell r="V27">
            <v>190.73839999999998</v>
          </cell>
          <cell r="W27">
            <v>853.27049999999986</v>
          </cell>
          <cell r="X27">
            <v>421.13079999999997</v>
          </cell>
          <cell r="Y27">
            <v>303.99879999999996</v>
          </cell>
          <cell r="Z27">
            <v>96.206299999999985</v>
          </cell>
          <cell r="AA27">
            <v>299.52170000000001</v>
          </cell>
          <cell r="AB27">
            <v>35.999999999999993</v>
          </cell>
          <cell r="AC27">
            <v>30.999999999999996</v>
          </cell>
          <cell r="AD27">
            <v>502.2217</v>
          </cell>
          <cell r="AE27">
            <v>217.40789999999998</v>
          </cell>
          <cell r="AF27">
            <v>25.339199999999998</v>
          </cell>
          <cell r="AG27">
            <v>116.4713</v>
          </cell>
          <cell r="AH27">
            <v>380.0009</v>
          </cell>
          <cell r="AI27">
            <v>1350.0003999999999</v>
          </cell>
          <cell r="AJ27">
            <v>2099.9991</v>
          </cell>
          <cell r="AK27">
            <v>0</v>
          </cell>
          <cell r="AL27">
            <v>136.6713</v>
          </cell>
          <cell r="AM27">
            <v>277.78919999999999</v>
          </cell>
          <cell r="AN27">
            <v>3000</v>
          </cell>
          <cell r="AO27">
            <v>172.51829999999998</v>
          </cell>
          <cell r="AP27">
            <v>541.68489999999997</v>
          </cell>
          <cell r="AQ27">
            <v>0</v>
          </cell>
          <cell r="AR27">
            <v>114.99629999999999</v>
          </cell>
          <cell r="AS27">
            <v>428.8279</v>
          </cell>
          <cell r="AT27">
            <v>175.49459999999996</v>
          </cell>
          <cell r="AU27">
            <v>7.2957999999999998</v>
          </cell>
          <cell r="AV27">
            <v>145.99459999999999</v>
          </cell>
          <cell r="AW27">
            <v>70.695799999999991</v>
          </cell>
          <cell r="AX27">
            <v>25.594999999999999</v>
          </cell>
          <cell r="AY27">
            <v>222.3571</v>
          </cell>
          <cell r="AZ27">
            <v>264.79669999999999</v>
          </cell>
          <cell r="BA27">
            <v>121.57089999999999</v>
          </cell>
          <cell r="BB27">
            <v>3.915</v>
          </cell>
          <cell r="BC27">
            <v>157.31329999999997</v>
          </cell>
          <cell r="BD27">
            <v>292.15289999999993</v>
          </cell>
          <cell r="BE27">
            <v>414.53049999999996</v>
          </cell>
          <cell r="BF27">
            <v>599.99959999999987</v>
          </cell>
        </row>
        <row r="28">
          <cell r="D28">
            <v>9559.1559999999918</v>
          </cell>
          <cell r="E28">
            <v>0</v>
          </cell>
          <cell r="F28">
            <v>8255.7882000000009</v>
          </cell>
          <cell r="I28">
            <v>0</v>
          </cell>
          <cell r="J28">
            <v>71.296699999999987</v>
          </cell>
          <cell r="K28">
            <v>0</v>
          </cell>
          <cell r="L28">
            <v>1083.1967</v>
          </cell>
          <cell r="M28">
            <v>7</v>
          </cell>
          <cell r="N28">
            <v>43.099999999999994</v>
          </cell>
          <cell r="O28">
            <v>50.532899999999998</v>
          </cell>
          <cell r="P28">
            <v>168.80959999999999</v>
          </cell>
          <cell r="Q28">
            <v>53.298799999999993</v>
          </cell>
          <cell r="R28">
            <v>192.54169999999996</v>
          </cell>
          <cell r="S28">
            <v>232.1276</v>
          </cell>
          <cell r="T28">
            <v>1015.9513000000001</v>
          </cell>
          <cell r="U28">
            <v>845.84249999999997</v>
          </cell>
          <cell r="V28">
            <v>198.82919999999999</v>
          </cell>
          <cell r="W28">
            <v>847.77129999999988</v>
          </cell>
          <cell r="X28">
            <v>426.13</v>
          </cell>
          <cell r="Y28">
            <v>349.99799999999993</v>
          </cell>
          <cell r="Z28">
            <v>91.080499999999986</v>
          </cell>
          <cell r="AA28">
            <v>259.34710000000001</v>
          </cell>
          <cell r="AB28">
            <v>17.999999999999996</v>
          </cell>
          <cell r="AC28">
            <v>14.334099999999998</v>
          </cell>
          <cell r="AD28">
            <v>277.37629999999996</v>
          </cell>
          <cell r="AE28">
            <v>232.39249999999998</v>
          </cell>
          <cell r="AF28">
            <v>16.872499999999999</v>
          </cell>
          <cell r="AG28">
            <v>115.47040000000001</v>
          </cell>
          <cell r="AH28">
            <v>380</v>
          </cell>
          <cell r="AI28">
            <v>1300</v>
          </cell>
          <cell r="AJ28">
            <v>2150.0003999999999</v>
          </cell>
          <cell r="AK28">
            <v>0</v>
          </cell>
          <cell r="AL28">
            <v>1266.5867000000001</v>
          </cell>
          <cell r="AM28">
            <v>283.71879999999999</v>
          </cell>
          <cell r="AN28">
            <v>4708.3333999999913</v>
          </cell>
          <cell r="AO28">
            <v>147.2475</v>
          </cell>
          <cell r="AP28">
            <v>435.7792</v>
          </cell>
          <cell r="AQ28">
            <v>0</v>
          </cell>
          <cell r="AR28">
            <v>45.996700000000004</v>
          </cell>
          <cell r="AS28">
            <v>364.11709999999999</v>
          </cell>
          <cell r="AT28">
            <v>87.297099999999986</v>
          </cell>
          <cell r="AU28">
            <v>5.0949999999999998</v>
          </cell>
          <cell r="AV28">
            <v>147.19589999999999</v>
          </cell>
          <cell r="AW28">
            <v>56.494999999999997</v>
          </cell>
          <cell r="AX28">
            <v>19.995399999999997</v>
          </cell>
          <cell r="AY28">
            <v>212.0558</v>
          </cell>
          <cell r="AZ28">
            <v>257.99580000000003</v>
          </cell>
          <cell r="BA28">
            <v>51.135399999999997</v>
          </cell>
          <cell r="BB28">
            <v>2.7978999999999998</v>
          </cell>
          <cell r="BC28">
            <v>160.4554</v>
          </cell>
          <cell r="BD28">
            <v>282.71789999999999</v>
          </cell>
          <cell r="BE28">
            <v>363.04329999999999</v>
          </cell>
          <cell r="BF28">
            <v>649.99959999999999</v>
          </cell>
        </row>
        <row r="29">
          <cell r="D29">
            <v>9554.4943000000058</v>
          </cell>
          <cell r="E29">
            <v>0</v>
          </cell>
          <cell r="F29">
            <v>6038.3584999999994</v>
          </cell>
          <cell r="I29">
            <v>0</v>
          </cell>
          <cell r="J29">
            <v>67.003799999999998</v>
          </cell>
          <cell r="K29">
            <v>0</v>
          </cell>
          <cell r="L29">
            <v>468.50339999999994</v>
          </cell>
          <cell r="M29">
            <v>13.501199999999999</v>
          </cell>
          <cell r="N29">
            <v>33</v>
          </cell>
          <cell r="O29">
            <v>31.344999999999999</v>
          </cell>
          <cell r="P29">
            <v>174.90079999999998</v>
          </cell>
          <cell r="Q29">
            <v>33.999999999999993</v>
          </cell>
          <cell r="R29">
            <v>183.15049999999997</v>
          </cell>
          <cell r="S29">
            <v>230.11579999999998</v>
          </cell>
          <cell r="T29">
            <v>996.11669999999992</v>
          </cell>
          <cell r="U29">
            <v>704.80049999999994</v>
          </cell>
          <cell r="V29">
            <v>145.91669999999999</v>
          </cell>
          <cell r="W29">
            <v>770.77080000000001</v>
          </cell>
          <cell r="X29">
            <v>384.40869999999995</v>
          </cell>
          <cell r="Y29">
            <v>333.99879999999996</v>
          </cell>
          <cell r="Z29">
            <v>113.87459999999999</v>
          </cell>
          <cell r="AA29">
            <v>271.60759999999999</v>
          </cell>
          <cell r="AB29">
            <v>26.916699999999999</v>
          </cell>
          <cell r="AC29">
            <v>4.101</v>
          </cell>
          <cell r="AD29">
            <v>267.76419999999996</v>
          </cell>
          <cell r="AE29">
            <v>185.53379999999999</v>
          </cell>
          <cell r="AF29">
            <v>17.347100000000001</v>
          </cell>
          <cell r="AG29">
            <v>115.40049999999999</v>
          </cell>
          <cell r="AH29">
            <v>380</v>
          </cell>
          <cell r="AI29">
            <v>1250.0024000000001</v>
          </cell>
          <cell r="AJ29">
            <v>2149.9999999999995</v>
          </cell>
          <cell r="AK29">
            <v>0</v>
          </cell>
          <cell r="AL29">
            <v>1088.5938000000001</v>
          </cell>
          <cell r="AM29">
            <v>246.18419999999998</v>
          </cell>
          <cell r="AN29">
            <v>3000.0000000000077</v>
          </cell>
          <cell r="AO29">
            <v>137.25</v>
          </cell>
          <cell r="AP29">
            <v>369.44209999999998</v>
          </cell>
          <cell r="AQ29">
            <v>0</v>
          </cell>
          <cell r="AR29">
            <v>26.195</v>
          </cell>
          <cell r="AS29">
            <v>295.39</v>
          </cell>
          <cell r="AT29">
            <v>51.994599999999998</v>
          </cell>
          <cell r="AU29">
            <v>0.99999999999999978</v>
          </cell>
          <cell r="AV29">
            <v>148.7971</v>
          </cell>
          <cell r="AW29">
            <v>51.495799999999996</v>
          </cell>
          <cell r="AX29">
            <v>19.9954</v>
          </cell>
          <cell r="AY29">
            <v>212.01669999999999</v>
          </cell>
          <cell r="AZ29">
            <v>258.29629999999997</v>
          </cell>
          <cell r="BA29">
            <v>27.2759</v>
          </cell>
          <cell r="BB29">
            <v>1.8595999999999997</v>
          </cell>
          <cell r="BC29">
            <v>146.2792</v>
          </cell>
          <cell r="BD29">
            <v>261.62790000000001</v>
          </cell>
          <cell r="BE29">
            <v>312.69049999999999</v>
          </cell>
          <cell r="BF29">
            <v>599.99959999999987</v>
          </cell>
        </row>
        <row r="30">
          <cell r="D30">
            <v>9553.1452000000099</v>
          </cell>
          <cell r="E30">
            <v>0</v>
          </cell>
          <cell r="F30">
            <v>7551.1693999999989</v>
          </cell>
          <cell r="I30">
            <v>0</v>
          </cell>
          <cell r="J30">
            <v>76.502499999999998</v>
          </cell>
          <cell r="K30">
            <v>0</v>
          </cell>
          <cell r="L30">
            <v>335.50369999999998</v>
          </cell>
          <cell r="M30">
            <v>4.9582999999999995</v>
          </cell>
          <cell r="N30">
            <v>37.220399999999998</v>
          </cell>
          <cell r="O30">
            <v>43.655399999999993</v>
          </cell>
          <cell r="P30">
            <v>227.74339999999998</v>
          </cell>
          <cell r="Q30">
            <v>28.299999999999997</v>
          </cell>
          <cell r="R30">
            <v>172.30879999999996</v>
          </cell>
          <cell r="S30">
            <v>227.09909999999999</v>
          </cell>
          <cell r="T30">
            <v>984.42700000000002</v>
          </cell>
          <cell r="U30">
            <v>868.91639999999995</v>
          </cell>
          <cell r="V30">
            <v>139.9992</v>
          </cell>
          <cell r="W30">
            <v>723.26960000000008</v>
          </cell>
          <cell r="X30">
            <v>416.68919999999997</v>
          </cell>
          <cell r="Y30">
            <v>298.69959999999998</v>
          </cell>
          <cell r="Z30">
            <v>196.30539999999996</v>
          </cell>
          <cell r="AA30">
            <v>301.92340000000002</v>
          </cell>
          <cell r="AB30">
            <v>40.000899999999994</v>
          </cell>
          <cell r="AC30">
            <v>17.5413</v>
          </cell>
          <cell r="AD30">
            <v>325.86329999999998</v>
          </cell>
          <cell r="AE30">
            <v>264.5675</v>
          </cell>
          <cell r="AF30">
            <v>28.623799999999996</v>
          </cell>
          <cell r="AG30">
            <v>118.03</v>
          </cell>
          <cell r="AH30">
            <v>269.16669999999999</v>
          </cell>
          <cell r="AI30">
            <v>1199.9991999999997</v>
          </cell>
          <cell r="AJ30">
            <v>2150.0000999999997</v>
          </cell>
          <cell r="AK30">
            <v>0</v>
          </cell>
          <cell r="AL30">
            <v>260.69039999999995</v>
          </cell>
          <cell r="AM30">
            <v>223.57999999999998</v>
          </cell>
          <cell r="AN30">
            <v>4999.9999000000098</v>
          </cell>
          <cell r="AO30">
            <v>161.73830000000001</v>
          </cell>
          <cell r="AP30">
            <v>451.81129999999996</v>
          </cell>
          <cell r="AQ30">
            <v>0</v>
          </cell>
          <cell r="AR30">
            <v>42.596299999999999</v>
          </cell>
          <cell r="AS30">
            <v>296.98590000000002</v>
          </cell>
          <cell r="AT30">
            <v>80.995799999999988</v>
          </cell>
          <cell r="AU30">
            <v>3.0970999999999997</v>
          </cell>
          <cell r="AV30">
            <v>151.49369999999999</v>
          </cell>
          <cell r="AW30">
            <v>56.694999999999993</v>
          </cell>
          <cell r="AX30">
            <v>13.8971</v>
          </cell>
          <cell r="AY30">
            <v>214.31709999999998</v>
          </cell>
          <cell r="AZ30">
            <v>248.79499999999996</v>
          </cell>
          <cell r="BA30">
            <v>79.623799999999989</v>
          </cell>
          <cell r="BB30">
            <v>2.5712999999999999</v>
          </cell>
          <cell r="BC30">
            <v>140.38829999999999</v>
          </cell>
          <cell r="BD30">
            <v>288.40789999999993</v>
          </cell>
          <cell r="BE30">
            <v>348.37919999999997</v>
          </cell>
          <cell r="BF30">
            <v>549.99919999999997</v>
          </cell>
        </row>
        <row r="31">
          <cell r="D31">
            <v>9436.583700000001</v>
          </cell>
          <cell r="E31">
            <v>0</v>
          </cell>
          <cell r="F31">
            <v>5047.9574999999995</v>
          </cell>
          <cell r="I31">
            <v>0</v>
          </cell>
          <cell r="J31">
            <v>82.998800000000003</v>
          </cell>
          <cell r="K31">
            <v>0</v>
          </cell>
          <cell r="L31">
            <v>294.9975</v>
          </cell>
          <cell r="M31">
            <v>6.9999999999999991</v>
          </cell>
          <cell r="N31">
            <v>47.091699999999996</v>
          </cell>
          <cell r="O31">
            <v>44.570799999999998</v>
          </cell>
          <cell r="P31">
            <v>321.33119999999997</v>
          </cell>
          <cell r="Q31">
            <v>47.700799999999994</v>
          </cell>
          <cell r="R31">
            <v>212.90829999999997</v>
          </cell>
          <cell r="S31">
            <v>229.05169999999998</v>
          </cell>
          <cell r="T31">
            <v>980.79879999999991</v>
          </cell>
          <cell r="U31">
            <v>849.6303999999999</v>
          </cell>
          <cell r="V31">
            <v>152.38</v>
          </cell>
          <cell r="W31">
            <v>758.26839999999993</v>
          </cell>
          <cell r="X31">
            <v>377.73039999999997</v>
          </cell>
          <cell r="Y31">
            <v>330</v>
          </cell>
          <cell r="Z31">
            <v>190.44949999999997</v>
          </cell>
          <cell r="AA31">
            <v>307.75179999999995</v>
          </cell>
          <cell r="AB31">
            <v>26.916699999999999</v>
          </cell>
          <cell r="AC31">
            <v>13.135400000000001</v>
          </cell>
          <cell r="AD31">
            <v>338.15960000000001</v>
          </cell>
          <cell r="AE31">
            <v>183.5575</v>
          </cell>
          <cell r="AF31">
            <v>20.414199999999997</v>
          </cell>
          <cell r="AG31">
            <v>122.2792</v>
          </cell>
          <cell r="AH31">
            <v>70.833299999999994</v>
          </cell>
          <cell r="AI31">
            <v>1199.9992999999999</v>
          </cell>
          <cell r="AJ31">
            <v>1999.9915999999998</v>
          </cell>
          <cell r="AK31">
            <v>0</v>
          </cell>
          <cell r="AL31">
            <v>255.42749999999998</v>
          </cell>
          <cell r="AM31">
            <v>203.26829999999998</v>
          </cell>
          <cell r="AN31">
            <v>5000.0000000000027</v>
          </cell>
          <cell r="AO31">
            <v>132.0008</v>
          </cell>
          <cell r="AP31">
            <v>427.13419999999996</v>
          </cell>
          <cell r="AQ31">
            <v>0</v>
          </cell>
          <cell r="AR31">
            <v>39.896699999999996</v>
          </cell>
          <cell r="AS31">
            <v>287.71289999999999</v>
          </cell>
          <cell r="AT31">
            <v>79.997099999999989</v>
          </cell>
          <cell r="AU31">
            <v>1.7962999999999998</v>
          </cell>
          <cell r="AV31">
            <v>150.19799999999998</v>
          </cell>
          <cell r="AW31">
            <v>58.294599999999996</v>
          </cell>
          <cell r="AX31">
            <v>29.896699999999999</v>
          </cell>
          <cell r="AY31">
            <v>218.8158</v>
          </cell>
          <cell r="AZ31">
            <v>251.79539999999997</v>
          </cell>
          <cell r="BA31">
            <v>37.773299999999999</v>
          </cell>
          <cell r="BB31">
            <v>3.0949999999999998</v>
          </cell>
          <cell r="BC31">
            <v>156.55699999999996</v>
          </cell>
          <cell r="BD31">
            <v>296.51499999999993</v>
          </cell>
          <cell r="BE31">
            <v>325.20089999999999</v>
          </cell>
          <cell r="BF31">
            <v>599.99959999999999</v>
          </cell>
        </row>
        <row r="32">
          <cell r="D32">
            <v>10716.485700000001</v>
          </cell>
          <cell r="E32">
            <v>0</v>
          </cell>
          <cell r="F32">
            <v>7568.2615000000005</v>
          </cell>
          <cell r="I32">
            <v>0</v>
          </cell>
          <cell r="J32">
            <v>77.003299999999996</v>
          </cell>
          <cell r="K32">
            <v>0</v>
          </cell>
          <cell r="L32">
            <v>510.00419999999997</v>
          </cell>
          <cell r="M32">
            <v>4.9582999999999995</v>
          </cell>
          <cell r="N32">
            <v>41.299599999999998</v>
          </cell>
          <cell r="O32">
            <v>29.622100000000003</v>
          </cell>
          <cell r="P32">
            <v>262.40009999999995</v>
          </cell>
          <cell r="Q32">
            <v>25.900799999999997</v>
          </cell>
          <cell r="R32">
            <v>118.17209999999999</v>
          </cell>
          <cell r="S32">
            <v>222.958</v>
          </cell>
          <cell r="T32">
            <v>941.91809999999998</v>
          </cell>
          <cell r="U32">
            <v>744.24889999999994</v>
          </cell>
          <cell r="V32">
            <v>105.5138</v>
          </cell>
          <cell r="W32">
            <v>727.16980000000001</v>
          </cell>
          <cell r="X32">
            <v>368.73159999999996</v>
          </cell>
          <cell r="Y32">
            <v>294.00049999999999</v>
          </cell>
          <cell r="Z32">
            <v>6.9164000000000003</v>
          </cell>
          <cell r="AA32">
            <v>255.88429999999997</v>
          </cell>
          <cell r="AB32">
            <v>15.583299999999999</v>
          </cell>
          <cell r="AC32">
            <v>3.3542999999999998</v>
          </cell>
          <cell r="AD32">
            <v>258.33629999999999</v>
          </cell>
          <cell r="AE32">
            <v>199.56709999999998</v>
          </cell>
          <cell r="AF32">
            <v>20.414199999999997</v>
          </cell>
          <cell r="AG32">
            <v>116.06079999999999</v>
          </cell>
          <cell r="AH32">
            <v>0</v>
          </cell>
          <cell r="AI32">
            <v>1149.9995999999999</v>
          </cell>
          <cell r="AJ32">
            <v>1899.9991999999997</v>
          </cell>
          <cell r="AK32">
            <v>0</v>
          </cell>
          <cell r="AL32">
            <v>1422.6899999999998</v>
          </cell>
          <cell r="AM32">
            <v>165.12419999999997</v>
          </cell>
          <cell r="AN32">
            <v>3999.9999999999991</v>
          </cell>
          <cell r="AO32">
            <v>128.30539999999999</v>
          </cell>
          <cell r="AP32">
            <v>338.53129999999999</v>
          </cell>
          <cell r="AQ32">
            <v>0</v>
          </cell>
          <cell r="AR32">
            <v>19.194600000000001</v>
          </cell>
          <cell r="AS32">
            <v>255.98589999999999</v>
          </cell>
          <cell r="AT32">
            <v>61.795400000000001</v>
          </cell>
          <cell r="AU32">
            <v>2.9953999999999996</v>
          </cell>
          <cell r="AV32">
            <v>141.99669999999998</v>
          </cell>
          <cell r="AW32">
            <v>54.996699999999997</v>
          </cell>
          <cell r="AX32">
            <v>28.994599999999995</v>
          </cell>
          <cell r="AY32">
            <v>197.41839999999999</v>
          </cell>
          <cell r="AZ32">
            <v>261.69579999999996</v>
          </cell>
          <cell r="BA32">
            <v>27.362899999999996</v>
          </cell>
          <cell r="BB32">
            <v>3.1271</v>
          </cell>
          <cell r="BC32">
            <v>150.95249999999999</v>
          </cell>
          <cell r="BD32">
            <v>280.74260000000004</v>
          </cell>
          <cell r="BE32">
            <v>269.29419999999999</v>
          </cell>
          <cell r="BF32">
            <v>784.58329999999989</v>
          </cell>
        </row>
        <row r="33">
          <cell r="D33">
            <v>10472.470200000005</v>
          </cell>
          <cell r="E33">
            <v>0</v>
          </cell>
          <cell r="F33">
            <v>5048.7284</v>
          </cell>
          <cell r="I33">
            <v>0</v>
          </cell>
          <cell r="J33">
            <v>64.002899999999997</v>
          </cell>
          <cell r="K33">
            <v>0</v>
          </cell>
          <cell r="L33">
            <v>355.50130000000001</v>
          </cell>
          <cell r="M33">
            <v>4.9582999999999995</v>
          </cell>
          <cell r="N33">
            <v>36.099199999999996</v>
          </cell>
          <cell r="O33">
            <v>24.762899999999998</v>
          </cell>
          <cell r="P33">
            <v>211.30039999999997</v>
          </cell>
          <cell r="Q33">
            <v>8.2591999999999999</v>
          </cell>
          <cell r="R33">
            <v>116.38</v>
          </cell>
          <cell r="S33">
            <v>207.85039999999998</v>
          </cell>
          <cell r="T33">
            <v>938.61670000000004</v>
          </cell>
          <cell r="U33">
            <v>733.82500000000005</v>
          </cell>
          <cell r="V33">
            <v>76.004199999999997</v>
          </cell>
          <cell r="W33">
            <v>481.16419999999994</v>
          </cell>
          <cell r="X33">
            <v>308.06429999999995</v>
          </cell>
          <cell r="Y33">
            <v>247.93339999999998</v>
          </cell>
          <cell r="Z33">
            <v>183.40499999999997</v>
          </cell>
          <cell r="AA33">
            <v>251.44139999999999</v>
          </cell>
          <cell r="AB33">
            <v>19.125</v>
          </cell>
          <cell r="AC33">
            <v>8.7020999999999997</v>
          </cell>
          <cell r="AD33">
            <v>223.52879999999999</v>
          </cell>
          <cell r="AE33">
            <v>139.89579999999998</v>
          </cell>
          <cell r="AF33">
            <v>16.312899999999999</v>
          </cell>
          <cell r="AG33">
            <v>114.99789999999999</v>
          </cell>
          <cell r="AH33">
            <v>0</v>
          </cell>
          <cell r="AI33">
            <v>1199.9999999999998</v>
          </cell>
          <cell r="AJ33">
            <v>1799.9990999999998</v>
          </cell>
          <cell r="AK33">
            <v>0</v>
          </cell>
          <cell r="AL33">
            <v>1021.1233</v>
          </cell>
          <cell r="AM33">
            <v>193.69290000000001</v>
          </cell>
          <cell r="AN33">
            <v>4000.0001000000075</v>
          </cell>
          <cell r="AO33">
            <v>95.300399999999996</v>
          </cell>
          <cell r="AP33">
            <v>282.3005</v>
          </cell>
          <cell r="AQ33">
            <v>0</v>
          </cell>
          <cell r="AR33">
            <v>7.5949999999999998</v>
          </cell>
          <cell r="AS33">
            <v>228.04499999999999</v>
          </cell>
          <cell r="AT33">
            <v>14.195400000000001</v>
          </cell>
          <cell r="AU33">
            <v>0.99459999999999993</v>
          </cell>
          <cell r="AV33">
            <v>139.79499999999999</v>
          </cell>
          <cell r="AW33">
            <v>26.996700000000001</v>
          </cell>
          <cell r="AX33">
            <v>10.4971</v>
          </cell>
          <cell r="AY33">
            <v>191.89669999999998</v>
          </cell>
          <cell r="AZ33">
            <v>244.29499999999996</v>
          </cell>
          <cell r="BA33">
            <v>18.674600000000002</v>
          </cell>
          <cell r="BB33">
            <v>1.7849999999999999</v>
          </cell>
          <cell r="BC33">
            <v>139.15039999999999</v>
          </cell>
          <cell r="BD33">
            <v>279.22329999999999</v>
          </cell>
          <cell r="BE33">
            <v>290.93959999999998</v>
          </cell>
          <cell r="BF33">
            <v>649.99879999999996</v>
          </cell>
        </row>
        <row r="34">
          <cell r="D34">
            <v>9440.4701000000096</v>
          </cell>
          <cell r="E34">
            <v>0</v>
          </cell>
          <cell r="F34">
            <v>5040.5852999999997</v>
          </cell>
          <cell r="I34">
            <v>0</v>
          </cell>
          <cell r="J34">
            <v>71.999999999999986</v>
          </cell>
          <cell r="K34">
            <v>0</v>
          </cell>
          <cell r="L34">
            <v>1155</v>
          </cell>
          <cell r="M34">
            <v>4.9582999999999995</v>
          </cell>
          <cell r="N34">
            <v>42.955799999999996</v>
          </cell>
          <cell r="O34">
            <v>40.494999999999997</v>
          </cell>
          <cell r="P34">
            <v>250.89919999999998</v>
          </cell>
          <cell r="Q34">
            <v>38.717500000000001</v>
          </cell>
          <cell r="R34">
            <v>134.78959999999998</v>
          </cell>
          <cell r="S34">
            <v>222.35039999999998</v>
          </cell>
          <cell r="T34">
            <v>882.57420000000002</v>
          </cell>
          <cell r="U34">
            <v>794.45209999999986</v>
          </cell>
          <cell r="V34">
            <v>72.500399999999985</v>
          </cell>
          <cell r="W34">
            <v>585.24789999999985</v>
          </cell>
          <cell r="X34">
            <v>337.6105</v>
          </cell>
          <cell r="Y34">
            <v>300.5</v>
          </cell>
          <cell r="Z34">
            <v>7.5699999999999994</v>
          </cell>
          <cell r="AA34">
            <v>252.69539999999995</v>
          </cell>
          <cell r="AB34">
            <v>13.999599999999999</v>
          </cell>
          <cell r="AC34">
            <v>12.4025</v>
          </cell>
          <cell r="AD34">
            <v>282.69580000000002</v>
          </cell>
          <cell r="AE34">
            <v>164.73</v>
          </cell>
          <cell r="AF34">
            <v>23.183799999999998</v>
          </cell>
          <cell r="AG34">
            <v>114.99829999999999</v>
          </cell>
          <cell r="AH34">
            <v>0</v>
          </cell>
          <cell r="AI34">
            <v>1000.0012999999999</v>
          </cell>
          <cell r="AJ34">
            <v>1900</v>
          </cell>
          <cell r="AK34">
            <v>0</v>
          </cell>
          <cell r="AL34">
            <v>1113.0900000000001</v>
          </cell>
          <cell r="AM34">
            <v>188.62669999999997</v>
          </cell>
          <cell r="AN34">
            <v>5000.0000000000109</v>
          </cell>
          <cell r="AO34">
            <v>152.5</v>
          </cell>
          <cell r="AP34">
            <v>380.97210000000001</v>
          </cell>
          <cell r="AQ34">
            <v>0</v>
          </cell>
          <cell r="AR34">
            <v>21.994599999999998</v>
          </cell>
          <cell r="AS34">
            <v>265.3954</v>
          </cell>
          <cell r="AT34">
            <v>49.994599999999998</v>
          </cell>
          <cell r="AU34">
            <v>2.4966999999999997</v>
          </cell>
          <cell r="AV34">
            <v>156.99789999999999</v>
          </cell>
          <cell r="AW34">
            <v>42.994599999999998</v>
          </cell>
          <cell r="AX34">
            <v>17.4971</v>
          </cell>
          <cell r="AY34">
            <v>207.61669999999998</v>
          </cell>
          <cell r="AZ34">
            <v>238.29539999999997</v>
          </cell>
          <cell r="BA34">
            <v>61.157499999999999</v>
          </cell>
          <cell r="BB34">
            <v>4.6654</v>
          </cell>
          <cell r="BC34">
            <v>142.86789999999999</v>
          </cell>
          <cell r="BD34">
            <v>315.05539999999996</v>
          </cell>
          <cell r="BE34">
            <v>288.69209999999998</v>
          </cell>
          <cell r="BF34">
            <v>599.99959999999999</v>
          </cell>
        </row>
        <row r="35">
          <cell r="D35">
            <v>9166.8721999999943</v>
          </cell>
          <cell r="E35">
            <v>0</v>
          </cell>
          <cell r="F35">
            <v>7851.0946999999987</v>
          </cell>
          <cell r="I35">
            <v>0</v>
          </cell>
          <cell r="J35">
            <v>75.999200000000002</v>
          </cell>
          <cell r="K35">
            <v>0</v>
          </cell>
          <cell r="L35">
            <v>706.00130000000001</v>
          </cell>
          <cell r="M35">
            <v>4.9582999999999995</v>
          </cell>
          <cell r="N35">
            <v>38.700000000000003</v>
          </cell>
          <cell r="O35">
            <v>35.642899999999997</v>
          </cell>
          <cell r="P35">
            <v>257.70259999999996</v>
          </cell>
          <cell r="Q35">
            <v>36.358799999999995</v>
          </cell>
          <cell r="R35">
            <v>143.00289999999998</v>
          </cell>
          <cell r="S35">
            <v>234.5967</v>
          </cell>
          <cell r="T35">
            <v>939.35040000000004</v>
          </cell>
          <cell r="U35">
            <v>787.30129999999986</v>
          </cell>
          <cell r="V35">
            <v>73.501199999999997</v>
          </cell>
          <cell r="W35">
            <v>594.16829999999993</v>
          </cell>
          <cell r="X35">
            <v>337.62130000000002</v>
          </cell>
          <cell r="Y35">
            <v>286.00130000000001</v>
          </cell>
          <cell r="Z35">
            <v>24.168800000000001</v>
          </cell>
          <cell r="AA35">
            <v>283.48629999999997</v>
          </cell>
          <cell r="AB35">
            <v>57.999600000000001</v>
          </cell>
          <cell r="AC35">
            <v>3.4</v>
          </cell>
          <cell r="AD35">
            <v>306.35629999999998</v>
          </cell>
          <cell r="AE35">
            <v>202.48209999999997</v>
          </cell>
          <cell r="AF35">
            <v>16.872499999999999</v>
          </cell>
          <cell r="AG35">
            <v>115.0008</v>
          </cell>
          <cell r="AH35">
            <v>320</v>
          </cell>
          <cell r="AI35">
            <v>1100.0007999999998</v>
          </cell>
          <cell r="AJ35">
            <v>1899.9999999999995</v>
          </cell>
          <cell r="AK35">
            <v>0</v>
          </cell>
          <cell r="AL35">
            <v>1101.6129000000001</v>
          </cell>
          <cell r="AM35">
            <v>205.2663</v>
          </cell>
          <cell r="AN35">
            <v>4999.9999999999945</v>
          </cell>
          <cell r="AO35">
            <v>134.76300000000001</v>
          </cell>
          <cell r="AP35">
            <v>336.04959999999994</v>
          </cell>
          <cell r="AQ35">
            <v>0</v>
          </cell>
          <cell r="AR35">
            <v>18.197099999999999</v>
          </cell>
          <cell r="AS35">
            <v>290.5446</v>
          </cell>
          <cell r="AT35">
            <v>46.996299999999998</v>
          </cell>
          <cell r="AU35">
            <v>1.4963</v>
          </cell>
          <cell r="AV35">
            <v>156.99629999999999</v>
          </cell>
          <cell r="AW35">
            <v>49.994599999999998</v>
          </cell>
          <cell r="AX35">
            <v>11.4946</v>
          </cell>
          <cell r="AY35">
            <v>201.6163</v>
          </cell>
          <cell r="AZ35">
            <v>246.4967</v>
          </cell>
          <cell r="BA35">
            <v>20.0671</v>
          </cell>
          <cell r="BB35">
            <v>3.3078999999999996</v>
          </cell>
          <cell r="BC35">
            <v>119.60579999999999</v>
          </cell>
          <cell r="BD35">
            <v>284.61079999999998</v>
          </cell>
          <cell r="BE35">
            <v>296.13</v>
          </cell>
          <cell r="BF35">
            <v>599.99999999999989</v>
          </cell>
        </row>
        <row r="36">
          <cell r="D36">
            <v>9349.057200000012</v>
          </cell>
          <cell r="E36">
            <v>0</v>
          </cell>
          <cell r="F36">
            <v>8520.0816999999988</v>
          </cell>
          <cell r="I36">
            <v>0</v>
          </cell>
          <cell r="J36">
            <v>83.49</v>
          </cell>
          <cell r="K36">
            <v>0</v>
          </cell>
          <cell r="L36">
            <v>451.51209999999998</v>
          </cell>
          <cell r="M36">
            <v>5.5007999999999999</v>
          </cell>
          <cell r="N36">
            <v>31.400899999999996</v>
          </cell>
          <cell r="O36">
            <v>27.086300000000001</v>
          </cell>
          <cell r="P36">
            <v>294.39959999999996</v>
          </cell>
          <cell r="Q36">
            <v>27.000799999999998</v>
          </cell>
          <cell r="R36">
            <v>107.32040000000001</v>
          </cell>
          <cell r="S36">
            <v>213.3587</v>
          </cell>
          <cell r="T36">
            <v>921.7</v>
          </cell>
          <cell r="U36">
            <v>739.30049999999994</v>
          </cell>
          <cell r="V36">
            <v>70.500499999999988</v>
          </cell>
          <cell r="W36">
            <v>532.66999999999996</v>
          </cell>
          <cell r="X36">
            <v>308.09879999999998</v>
          </cell>
          <cell r="Y36">
            <v>267.00040000000001</v>
          </cell>
          <cell r="Z36">
            <v>19.892099999999999</v>
          </cell>
          <cell r="AA36">
            <v>251.20129999999995</v>
          </cell>
          <cell r="AB36">
            <v>38.998799999999996</v>
          </cell>
          <cell r="AC36">
            <v>0.35419999999999996</v>
          </cell>
          <cell r="AD36">
            <v>274.56009999999998</v>
          </cell>
          <cell r="AE36">
            <v>185.53379999999999</v>
          </cell>
          <cell r="AF36">
            <v>17.347100000000001</v>
          </cell>
          <cell r="AG36">
            <v>115.0008</v>
          </cell>
          <cell r="AH36">
            <v>320</v>
          </cell>
          <cell r="AI36">
            <v>1150.0004000000001</v>
          </cell>
          <cell r="AJ36">
            <v>1799.9987999999998</v>
          </cell>
          <cell r="AK36">
            <v>0</v>
          </cell>
          <cell r="AL36">
            <v>1822.7179000000001</v>
          </cell>
          <cell r="AM36">
            <v>184.72709999999998</v>
          </cell>
          <cell r="AN36">
            <v>4999.9997000000121</v>
          </cell>
          <cell r="AO36">
            <v>124.60249999999999</v>
          </cell>
          <cell r="AP36">
            <v>309.47210000000001</v>
          </cell>
          <cell r="AQ36">
            <v>0</v>
          </cell>
          <cell r="AR36">
            <v>24.995799999999999</v>
          </cell>
          <cell r="AS36">
            <v>292.38630000000001</v>
          </cell>
          <cell r="AT36">
            <v>39.596699999999998</v>
          </cell>
          <cell r="AU36">
            <v>0.99459999999999993</v>
          </cell>
          <cell r="AV36">
            <v>140.89670000000001</v>
          </cell>
          <cell r="AW36">
            <v>39.996299999999998</v>
          </cell>
          <cell r="AX36">
            <v>15.496299999999998</v>
          </cell>
          <cell r="AY36">
            <v>202.01579999999998</v>
          </cell>
          <cell r="AZ36">
            <v>258.49670000000003</v>
          </cell>
          <cell r="BA36">
            <v>20.085799999999999</v>
          </cell>
          <cell r="BB36">
            <v>2.1600999999999999</v>
          </cell>
          <cell r="BC36">
            <v>141.90999999999997</v>
          </cell>
          <cell r="BD36">
            <v>268.83039999999994</v>
          </cell>
          <cell r="BE36">
            <v>230.9854</v>
          </cell>
          <cell r="BF36">
            <v>600</v>
          </cell>
        </row>
        <row r="37">
          <cell r="D37">
            <v>10686.542100000008</v>
          </cell>
          <cell r="E37">
            <v>0</v>
          </cell>
          <cell r="F37">
            <v>6785.020199999999</v>
          </cell>
          <cell r="I37">
            <v>0</v>
          </cell>
          <cell r="J37">
            <v>70.003299999999996</v>
          </cell>
          <cell r="K37">
            <v>0</v>
          </cell>
          <cell r="L37">
            <v>964.00329999999985</v>
          </cell>
          <cell r="M37">
            <v>4.9582999999999995</v>
          </cell>
          <cell r="N37">
            <v>41.219200000000001</v>
          </cell>
          <cell r="O37">
            <v>38.405399999999993</v>
          </cell>
          <cell r="P37">
            <v>213.32919999999999</v>
          </cell>
          <cell r="Q37">
            <v>25.967499999999998</v>
          </cell>
          <cell r="R37">
            <v>68.503699999999995</v>
          </cell>
          <cell r="S37">
            <v>240.15379999999999</v>
          </cell>
          <cell r="T37">
            <v>906.61670000000004</v>
          </cell>
          <cell r="U37">
            <v>711.29959999999994</v>
          </cell>
          <cell r="V37">
            <v>72</v>
          </cell>
          <cell r="W37">
            <v>557.61279999999988</v>
          </cell>
          <cell r="X37">
            <v>309.60229999999996</v>
          </cell>
          <cell r="Y37">
            <v>276.00040000000001</v>
          </cell>
          <cell r="Z37">
            <v>15.529199999999998</v>
          </cell>
          <cell r="AA37">
            <v>309.0379999999999</v>
          </cell>
          <cell r="AB37">
            <v>39.998699999999999</v>
          </cell>
          <cell r="AC37">
            <v>12.0525</v>
          </cell>
          <cell r="AD37">
            <v>337.29959999999994</v>
          </cell>
          <cell r="AE37">
            <v>234.9342</v>
          </cell>
          <cell r="AF37">
            <v>28.623799999999996</v>
          </cell>
          <cell r="AG37">
            <v>116.09629999999999</v>
          </cell>
          <cell r="AH37">
            <v>320</v>
          </cell>
          <cell r="AI37">
            <v>1200.0009</v>
          </cell>
          <cell r="AJ37">
            <v>1700.0011999999997</v>
          </cell>
          <cell r="AK37">
            <v>0</v>
          </cell>
          <cell r="AL37">
            <v>414.62790000000001</v>
          </cell>
          <cell r="AM37">
            <v>184.87879999999998</v>
          </cell>
          <cell r="AN37">
            <v>5000.0001000000075</v>
          </cell>
          <cell r="AO37">
            <v>134.12880000000001</v>
          </cell>
          <cell r="AP37">
            <v>392.83089999999999</v>
          </cell>
          <cell r="AQ37">
            <v>0</v>
          </cell>
          <cell r="AR37">
            <v>28.994599999999995</v>
          </cell>
          <cell r="AS37">
            <v>284.64169999999996</v>
          </cell>
          <cell r="AT37">
            <v>60.996299999999991</v>
          </cell>
          <cell r="AU37">
            <v>2.0970999999999997</v>
          </cell>
          <cell r="AV37">
            <v>159.3946</v>
          </cell>
          <cell r="AW37">
            <v>59.497099999999996</v>
          </cell>
          <cell r="AX37">
            <v>18.996299999999998</v>
          </cell>
          <cell r="AY37">
            <v>210.51499999999999</v>
          </cell>
          <cell r="AZ37">
            <v>248.49459999999999</v>
          </cell>
          <cell r="BA37">
            <v>26.0046</v>
          </cell>
          <cell r="BB37">
            <v>3.1020999999999996</v>
          </cell>
          <cell r="BC37">
            <v>148.93459999999999</v>
          </cell>
          <cell r="BD37">
            <v>289.19969999999995</v>
          </cell>
          <cell r="BE37">
            <v>230.83249999999998</v>
          </cell>
          <cell r="BF37">
            <v>700.0009</v>
          </cell>
        </row>
        <row r="38">
          <cell r="D38">
            <v>12751.424300000011</v>
          </cell>
          <cell r="E38">
            <v>0</v>
          </cell>
          <cell r="F38">
            <v>5645.2404999999999</v>
          </cell>
          <cell r="I38">
            <v>0</v>
          </cell>
          <cell r="J38">
            <v>34.400799999999997</v>
          </cell>
          <cell r="K38">
            <v>0</v>
          </cell>
          <cell r="L38">
            <v>1329.9996000000001</v>
          </cell>
          <cell r="M38">
            <v>4.9582999999999995</v>
          </cell>
          <cell r="N38">
            <v>36.780799999999999</v>
          </cell>
          <cell r="O38">
            <v>37.080799999999996</v>
          </cell>
          <cell r="P38">
            <v>256.73039999999997</v>
          </cell>
          <cell r="Q38">
            <v>29.5092</v>
          </cell>
          <cell r="R38">
            <v>188.49919999999997</v>
          </cell>
          <cell r="S38">
            <v>229.32999999999998</v>
          </cell>
          <cell r="T38">
            <v>972.20039999999995</v>
          </cell>
          <cell r="U38">
            <v>750.61339999999996</v>
          </cell>
          <cell r="V38">
            <v>199.99879999999996</v>
          </cell>
          <cell r="W38">
            <v>664.17039999999997</v>
          </cell>
          <cell r="X38">
            <v>364.29059999999993</v>
          </cell>
          <cell r="Y38">
            <v>309.87919999999997</v>
          </cell>
          <cell r="Z38">
            <v>188.88709999999998</v>
          </cell>
          <cell r="AA38">
            <v>306.4871</v>
          </cell>
          <cell r="AB38">
            <v>54.000799999999991</v>
          </cell>
          <cell r="AC38">
            <v>9.1245999999999992</v>
          </cell>
          <cell r="AD38">
            <v>313.00629999999995</v>
          </cell>
          <cell r="AE38">
            <v>212.87579999999997</v>
          </cell>
          <cell r="AF38">
            <v>20.414199999999997</v>
          </cell>
          <cell r="AG38">
            <v>115.92959999999998</v>
          </cell>
          <cell r="AH38">
            <v>320</v>
          </cell>
          <cell r="AI38">
            <v>1200</v>
          </cell>
          <cell r="AJ38">
            <v>1600.0003999999999</v>
          </cell>
          <cell r="AK38">
            <v>0</v>
          </cell>
          <cell r="AL38">
            <v>300</v>
          </cell>
          <cell r="AM38">
            <v>182.25959999999998</v>
          </cell>
          <cell r="AN38">
            <v>6000.0025000000105</v>
          </cell>
          <cell r="AO38">
            <v>139.25290000000001</v>
          </cell>
          <cell r="AP38">
            <v>385.10669999999999</v>
          </cell>
          <cell r="AQ38">
            <v>0</v>
          </cell>
          <cell r="AR38">
            <v>26.696300000000001</v>
          </cell>
          <cell r="AS38">
            <v>276.8646</v>
          </cell>
          <cell r="AT38">
            <v>79.395399999999995</v>
          </cell>
          <cell r="AU38">
            <v>2.6949999999999998</v>
          </cell>
          <cell r="AV38">
            <v>166.99709999999999</v>
          </cell>
          <cell r="AW38">
            <v>53.495799999999996</v>
          </cell>
          <cell r="AX38">
            <v>23.897099999999998</v>
          </cell>
          <cell r="AY38">
            <v>209.3167</v>
          </cell>
          <cell r="AZ38">
            <v>251.49669999999998</v>
          </cell>
          <cell r="BA38">
            <v>38.2196</v>
          </cell>
          <cell r="BB38">
            <v>2.9703999999999997</v>
          </cell>
          <cell r="BC38">
            <v>158.69999999999999</v>
          </cell>
          <cell r="BD38">
            <v>312.53250000000003</v>
          </cell>
          <cell r="BE38">
            <v>220.47549999999998</v>
          </cell>
          <cell r="BF38">
            <v>599.99959999999987</v>
          </cell>
        </row>
        <row r="39">
          <cell r="D39">
            <v>9746.8762999999981</v>
          </cell>
          <cell r="E39">
            <v>0</v>
          </cell>
          <cell r="F39">
            <v>5864.2650999999996</v>
          </cell>
          <cell r="I39">
            <v>0</v>
          </cell>
          <cell r="J39">
            <v>21.4971</v>
          </cell>
          <cell r="K39">
            <v>0</v>
          </cell>
          <cell r="L39">
            <v>1346.4979000000001</v>
          </cell>
          <cell r="M39">
            <v>4.9582999999999995</v>
          </cell>
          <cell r="N39">
            <v>35.178399999999996</v>
          </cell>
          <cell r="O39">
            <v>33.595799999999997</v>
          </cell>
          <cell r="P39">
            <v>288.22299999999996</v>
          </cell>
          <cell r="Q39">
            <v>11.700900000000001</v>
          </cell>
          <cell r="R39">
            <v>136.80959999999999</v>
          </cell>
          <cell r="S39">
            <v>231.55079999999998</v>
          </cell>
          <cell r="T39">
            <v>934.62839999999983</v>
          </cell>
          <cell r="U39">
            <v>768.31799999999998</v>
          </cell>
          <cell r="V39">
            <v>109.08329999999999</v>
          </cell>
          <cell r="W39">
            <v>598.00339999999994</v>
          </cell>
          <cell r="X39">
            <v>286.73769999999996</v>
          </cell>
          <cell r="Y39">
            <v>271.60089999999997</v>
          </cell>
          <cell r="Z39">
            <v>6.1629000000000005</v>
          </cell>
          <cell r="AA39">
            <v>249.7242</v>
          </cell>
          <cell r="AB39">
            <v>9.9166999999999987</v>
          </cell>
          <cell r="AC39">
            <v>7.397899999999999</v>
          </cell>
          <cell r="AD39">
            <v>258.33629999999999</v>
          </cell>
          <cell r="AE39">
            <v>183.5575</v>
          </cell>
          <cell r="AF39">
            <v>20.414199999999997</v>
          </cell>
          <cell r="AG39">
            <v>115.99959999999999</v>
          </cell>
          <cell r="AH39">
            <v>109.99919999999999</v>
          </cell>
          <cell r="AI39">
            <v>1250.0003999999997</v>
          </cell>
          <cell r="AJ39">
            <v>1650.0007999999998</v>
          </cell>
          <cell r="AK39">
            <v>0</v>
          </cell>
          <cell r="AL39">
            <v>381.28749999999997</v>
          </cell>
          <cell r="AM39">
            <v>242.08039999999997</v>
          </cell>
          <cell r="AN39">
            <v>3000.0003999999999</v>
          </cell>
          <cell r="AO39">
            <v>119.57749999999999</v>
          </cell>
          <cell r="AP39">
            <v>316.89749999999998</v>
          </cell>
          <cell r="AQ39">
            <v>0</v>
          </cell>
          <cell r="AR39">
            <v>14.195400000000001</v>
          </cell>
          <cell r="AS39">
            <v>219.28579999999999</v>
          </cell>
          <cell r="AT39">
            <v>30.496699999999993</v>
          </cell>
          <cell r="AU39">
            <v>1.7966999999999997</v>
          </cell>
          <cell r="AV39">
            <v>162.49589999999998</v>
          </cell>
          <cell r="AW39">
            <v>50.495799999999996</v>
          </cell>
          <cell r="AX39">
            <v>15.497099999999998</v>
          </cell>
          <cell r="AY39">
            <v>208.37659999999997</v>
          </cell>
          <cell r="AZ39">
            <v>253.69459999999998</v>
          </cell>
          <cell r="BA39">
            <v>29.227100000000004</v>
          </cell>
          <cell r="BB39">
            <v>2.7536999999999998</v>
          </cell>
          <cell r="BC39">
            <v>144.3938</v>
          </cell>
          <cell r="BD39">
            <v>279.31619999999998</v>
          </cell>
          <cell r="BE39">
            <v>207.03829999999999</v>
          </cell>
          <cell r="BF39">
            <v>599.99959999999999</v>
          </cell>
        </row>
        <row r="40">
          <cell r="BI40">
            <v>565708.01069999998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>
        <row r="5">
          <cell r="D5">
            <v>18368</v>
          </cell>
          <cell r="E5">
            <v>271705</v>
          </cell>
          <cell r="F5">
            <v>271706</v>
          </cell>
          <cell r="H5" t="str">
            <v>COD</v>
          </cell>
          <cell r="I5">
            <v>19581</v>
          </cell>
          <cell r="J5">
            <v>26983</v>
          </cell>
          <cell r="K5">
            <v>271704</v>
          </cell>
          <cell r="L5">
            <v>26987</v>
          </cell>
          <cell r="M5">
            <v>26989</v>
          </cell>
          <cell r="N5">
            <v>26990</v>
          </cell>
          <cell r="O5">
            <v>26992</v>
          </cell>
          <cell r="P5">
            <v>26993</v>
          </cell>
          <cell r="Q5">
            <v>26995</v>
          </cell>
          <cell r="R5">
            <v>26996</v>
          </cell>
          <cell r="S5">
            <v>27001</v>
          </cell>
          <cell r="T5">
            <v>27003</v>
          </cell>
          <cell r="U5">
            <v>27004</v>
          </cell>
          <cell r="V5">
            <v>27005</v>
          </cell>
          <cell r="W5">
            <v>27166</v>
          </cell>
          <cell r="X5">
            <v>27167</v>
          </cell>
          <cell r="Y5">
            <v>27170</v>
          </cell>
          <cell r="Z5">
            <v>27147</v>
          </cell>
          <cell r="AA5">
            <v>27148</v>
          </cell>
          <cell r="AB5">
            <v>27149</v>
          </cell>
          <cell r="AC5">
            <v>271703</v>
          </cell>
          <cell r="AD5">
            <v>27150</v>
          </cell>
          <cell r="AE5">
            <v>27151</v>
          </cell>
          <cell r="AF5">
            <v>27152</v>
          </cell>
          <cell r="AG5">
            <v>224822</v>
          </cell>
          <cell r="AH5">
            <v>27146</v>
          </cell>
          <cell r="AI5">
            <v>27165</v>
          </cell>
          <cell r="AJ5">
            <v>27006</v>
          </cell>
          <cell r="AK5">
            <v>27086</v>
          </cell>
          <cell r="AL5">
            <v>275407</v>
          </cell>
          <cell r="AM5">
            <v>275408</v>
          </cell>
          <cell r="AN5">
            <v>275406</v>
          </cell>
          <cell r="AO5">
            <v>27161</v>
          </cell>
          <cell r="AP5">
            <v>27162</v>
          </cell>
          <cell r="AQ5">
            <v>27164</v>
          </cell>
          <cell r="AR5">
            <v>27141</v>
          </cell>
          <cell r="AS5">
            <v>27142</v>
          </cell>
          <cell r="AT5">
            <v>27143</v>
          </cell>
          <cell r="AU5">
            <v>27144</v>
          </cell>
          <cell r="AV5">
            <v>27145</v>
          </cell>
          <cell r="AW5">
            <v>27089</v>
          </cell>
          <cell r="AX5">
            <v>27090</v>
          </cell>
          <cell r="AY5">
            <v>27091</v>
          </cell>
          <cell r="AZ5">
            <v>27081</v>
          </cell>
          <cell r="BA5">
            <v>27082</v>
          </cell>
          <cell r="BB5">
            <v>27083</v>
          </cell>
          <cell r="BC5">
            <v>27084</v>
          </cell>
          <cell r="BD5">
            <v>27085</v>
          </cell>
          <cell r="BE5">
            <v>27088</v>
          </cell>
          <cell r="BF5">
            <v>27087</v>
          </cell>
        </row>
        <row r="6">
          <cell r="D6" t="str">
            <v>MS</v>
          </cell>
          <cell r="E6" t="str">
            <v>SP</v>
          </cell>
          <cell r="F6" t="str">
            <v>SP</v>
          </cell>
          <cell r="H6" t="str">
            <v>UF</v>
          </cell>
          <cell r="I6" t="str">
            <v>MS</v>
          </cell>
          <cell r="J6" t="str">
            <v>MS</v>
          </cell>
          <cell r="K6" t="str">
            <v>MS</v>
          </cell>
          <cell r="L6" t="str">
            <v>MS</v>
          </cell>
          <cell r="M6" t="str">
            <v>SP</v>
          </cell>
          <cell r="N6" t="str">
            <v>SP</v>
          </cell>
          <cell r="O6" t="str">
            <v>SP</v>
          </cell>
          <cell r="P6" t="str">
            <v>SP</v>
          </cell>
          <cell r="Q6" t="str">
            <v>SP</v>
          </cell>
          <cell r="R6" t="str">
            <v>SP</v>
          </cell>
          <cell r="S6" t="str">
            <v>SP</v>
          </cell>
          <cell r="T6" t="str">
            <v>SP</v>
          </cell>
          <cell r="U6" t="str">
            <v>SP</v>
          </cell>
          <cell r="V6" t="str">
            <v>SP</v>
          </cell>
          <cell r="W6" t="str">
            <v>SP</v>
          </cell>
          <cell r="X6" t="str">
            <v>SP</v>
          </cell>
          <cell r="Y6" t="str">
            <v>SP</v>
          </cell>
          <cell r="Z6" t="str">
            <v>SP</v>
          </cell>
          <cell r="AA6" t="str">
            <v>SP</v>
          </cell>
          <cell r="AB6" t="str">
            <v>SP</v>
          </cell>
          <cell r="AC6" t="str">
            <v>SP</v>
          </cell>
          <cell r="AD6" t="str">
            <v>SP</v>
          </cell>
          <cell r="AE6" t="str">
            <v>SP</v>
          </cell>
          <cell r="AF6" t="str">
            <v>SP</v>
          </cell>
          <cell r="AG6" t="str">
            <v>SP</v>
          </cell>
          <cell r="AH6" t="str">
            <v>SP</v>
          </cell>
          <cell r="AI6" t="str">
            <v>PR</v>
          </cell>
          <cell r="AJ6" t="str">
            <v>SP</v>
          </cell>
          <cell r="AK6" t="str">
            <v>RS</v>
          </cell>
          <cell r="AL6" t="str">
            <v>SP</v>
          </cell>
          <cell r="AM6" t="str">
            <v>SP</v>
          </cell>
          <cell r="AN6" t="str">
            <v>SP</v>
          </cell>
          <cell r="AO6" t="str">
            <v>PR</v>
          </cell>
          <cell r="AP6" t="str">
            <v>PR</v>
          </cell>
          <cell r="AQ6" t="str">
            <v>PR</v>
          </cell>
          <cell r="AR6" t="str">
            <v>SC</v>
          </cell>
          <cell r="AS6" t="str">
            <v>SC</v>
          </cell>
          <cell r="AT6" t="str">
            <v>SC</v>
          </cell>
          <cell r="AU6" t="str">
            <v>SC</v>
          </cell>
          <cell r="AV6" t="str">
            <v>SC</v>
          </cell>
          <cell r="AW6" t="str">
            <v>SC</v>
          </cell>
          <cell r="AX6" t="str">
            <v>SC</v>
          </cell>
          <cell r="AY6" t="str">
            <v>SC</v>
          </cell>
          <cell r="AZ6" t="str">
            <v>SC</v>
          </cell>
          <cell r="BA6" t="str">
            <v>RS</v>
          </cell>
          <cell r="BB6" t="str">
            <v>RS</v>
          </cell>
          <cell r="BC6" t="str">
            <v>RS</v>
          </cell>
          <cell r="BD6" t="str">
            <v>RS</v>
          </cell>
          <cell r="BE6" t="str">
            <v>RS</v>
          </cell>
          <cell r="BF6" t="str">
            <v>RS</v>
          </cell>
        </row>
        <row r="7">
          <cell r="D7">
            <v>2</v>
          </cell>
          <cell r="E7">
            <v>3</v>
          </cell>
          <cell r="F7">
            <v>4</v>
          </cell>
          <cell r="G7">
            <v>5</v>
          </cell>
          <cell r="H7">
            <v>6</v>
          </cell>
          <cell r="I7">
            <v>7</v>
          </cell>
          <cell r="J7">
            <v>8</v>
          </cell>
          <cell r="K7">
            <v>9</v>
          </cell>
          <cell r="L7">
            <v>10</v>
          </cell>
          <cell r="M7">
            <v>11</v>
          </cell>
          <cell r="N7">
            <v>12</v>
          </cell>
          <cell r="O7">
            <v>13</v>
          </cell>
          <cell r="P7">
            <v>14</v>
          </cell>
          <cell r="Q7">
            <v>15</v>
          </cell>
          <cell r="R7">
            <v>16</v>
          </cell>
          <cell r="S7">
            <v>17</v>
          </cell>
          <cell r="T7">
            <v>18</v>
          </cell>
          <cell r="U7">
            <v>19</v>
          </cell>
          <cell r="V7">
            <v>20</v>
          </cell>
          <cell r="W7">
            <v>21</v>
          </cell>
          <cell r="X7">
            <v>22</v>
          </cell>
          <cell r="Y7">
            <v>23</v>
          </cell>
          <cell r="Z7">
            <v>24</v>
          </cell>
          <cell r="AA7">
            <v>25</v>
          </cell>
          <cell r="AB7">
            <v>26</v>
          </cell>
          <cell r="AC7">
            <v>27</v>
          </cell>
          <cell r="AD7">
            <v>28</v>
          </cell>
          <cell r="AE7">
            <v>29</v>
          </cell>
          <cell r="AF7">
            <v>30</v>
          </cell>
          <cell r="AG7">
            <v>31</v>
          </cell>
          <cell r="AH7">
            <v>32</v>
          </cell>
          <cell r="AI7">
            <v>33</v>
          </cell>
          <cell r="AJ7">
            <v>34</v>
          </cell>
          <cell r="AK7">
            <v>35</v>
          </cell>
          <cell r="AL7">
            <v>36</v>
          </cell>
          <cell r="AM7">
            <v>37</v>
          </cell>
          <cell r="AN7">
            <v>38</v>
          </cell>
          <cell r="AO7">
            <v>39</v>
          </cell>
          <cell r="AP7">
            <v>40</v>
          </cell>
          <cell r="AQ7">
            <v>41</v>
          </cell>
          <cell r="AR7">
            <v>42</v>
          </cell>
          <cell r="AS7">
            <v>43</v>
          </cell>
          <cell r="AT7">
            <v>44</v>
          </cell>
          <cell r="AU7">
            <v>45</v>
          </cell>
          <cell r="AV7">
            <v>46</v>
          </cell>
          <cell r="AW7">
            <v>47</v>
          </cell>
          <cell r="AX7">
            <v>48</v>
          </cell>
          <cell r="AY7">
            <v>49</v>
          </cell>
          <cell r="AZ7">
            <v>50</v>
          </cell>
          <cell r="BA7">
            <v>51</v>
          </cell>
          <cell r="BB7">
            <v>52</v>
          </cell>
          <cell r="BC7">
            <v>53</v>
          </cell>
          <cell r="BD7">
            <v>54</v>
          </cell>
          <cell r="BE7">
            <v>55</v>
          </cell>
          <cell r="BF7">
            <v>56</v>
          </cell>
        </row>
        <row r="8">
          <cell r="D8" t="str">
            <v>Corumbá
(Mutun)</v>
          </cell>
          <cell r="E8" t="str">
            <v>GUARAREMA
(EMR Guararema)</v>
          </cell>
          <cell r="F8" t="str">
            <v>GASCAR
(EMR Replan)</v>
          </cell>
          <cell r="H8" t="str">
            <v>PR</v>
          </cell>
          <cell r="I8" t="str">
            <v>Corumbá</v>
          </cell>
          <cell r="J8" t="str">
            <v>Campo Grande</v>
          </cell>
          <cell r="K8" t="str">
            <v>Três Lagoas / 
UFN III</v>
          </cell>
          <cell r="L8" t="str">
            <v>Três Lagoas / 
UTE</v>
          </cell>
          <cell r="M8" t="str">
            <v>Valparaíso</v>
          </cell>
          <cell r="N8" t="str">
            <v>Bilac</v>
          </cell>
          <cell r="O8" t="str">
            <v>Guaiçara</v>
          </cell>
          <cell r="P8" t="str">
            <v>Iacanga</v>
          </cell>
          <cell r="Q8" t="str">
            <v>Ibitinga</v>
          </cell>
          <cell r="R8" t="str">
            <v>Boa Esperança do Sul</v>
          </cell>
          <cell r="S8" t="str">
            <v>São Carlos</v>
          </cell>
          <cell r="T8" t="str">
            <v>Rio Claro</v>
          </cell>
          <cell r="U8" t="str">
            <v>Limeira</v>
          </cell>
          <cell r="V8" t="str">
            <v>Americana</v>
          </cell>
          <cell r="W8" t="str">
            <v>Jaguariúna</v>
          </cell>
          <cell r="X8" t="str">
            <v>Itatiba</v>
          </cell>
          <cell r="Y8" t="str">
            <v>Guararema</v>
          </cell>
          <cell r="Z8" t="str">
            <v>Sumaré</v>
          </cell>
          <cell r="AA8" t="str">
            <v>Campinas</v>
          </cell>
          <cell r="AB8" t="str">
            <v>Indaiatuba</v>
          </cell>
          <cell r="AC8" t="str">
            <v>Itirapina</v>
          </cell>
          <cell r="AD8" t="str">
            <v>Itu</v>
          </cell>
          <cell r="AE8" t="str">
            <v>Porto Feliz</v>
          </cell>
          <cell r="AF8" t="str">
            <v>Araçoiaba</v>
          </cell>
          <cell r="AG8" t="str">
            <v>Itapetininga</v>
          </cell>
          <cell r="AH8" t="str">
            <v>GEMINI</v>
          </cell>
          <cell r="AI8" t="str">
            <v>REPAR</v>
          </cell>
          <cell r="AJ8" t="str">
            <v>REPLAN</v>
          </cell>
          <cell r="AK8" t="str">
            <v>Canoas UTE</v>
          </cell>
          <cell r="AL8" t="str">
            <v>EMED GASCAR (EMR Replan)</v>
          </cell>
          <cell r="AM8" t="str">
            <v>EMED GASPAJ (EMR Jacutinga)</v>
          </cell>
          <cell r="AN8" t="str">
            <v>EMED GUARAREMA (EMR Guararema)</v>
          </cell>
          <cell r="AO8" t="str">
            <v>Campo Largo</v>
          </cell>
          <cell r="AP8" t="str">
            <v>Araucária CIC</v>
          </cell>
          <cell r="AQ8" t="str">
            <v>Araucária UTE</v>
          </cell>
          <cell r="AR8" t="str">
            <v>Joinville</v>
          </cell>
          <cell r="AS8" t="str">
            <v>Guaramirim</v>
          </cell>
          <cell r="AT8" t="str">
            <v>Gaspar</v>
          </cell>
          <cell r="AU8" t="str">
            <v>Brusque</v>
          </cell>
          <cell r="AV8" t="str">
            <v>Tijucas</v>
          </cell>
          <cell r="AW8" t="str">
            <v>S.P.Alcântara</v>
          </cell>
          <cell r="AX8" t="str">
            <v>Tubarão</v>
          </cell>
          <cell r="AY8" t="str">
            <v>Urussanga</v>
          </cell>
          <cell r="AZ8" t="str">
            <v>N. Veneza</v>
          </cell>
          <cell r="BA8" t="str">
            <v>V. do Cedro</v>
          </cell>
          <cell r="BB8" t="str">
            <v>Igrejinha</v>
          </cell>
          <cell r="BC8" t="str">
            <v>Araricá</v>
          </cell>
          <cell r="BD8" t="str">
            <v>Cachoeirinha</v>
          </cell>
          <cell r="BE8" t="str">
            <v>Canoas</v>
          </cell>
          <cell r="BF8" t="str">
            <v>REFAP</v>
          </cell>
        </row>
        <row r="9">
          <cell r="D9">
            <v>12415.476050340114</v>
          </cell>
          <cell r="E9">
            <v>0</v>
          </cell>
          <cell r="F9">
            <v>8873.7327310895544</v>
          </cell>
          <cell r="I9">
            <v>0</v>
          </cell>
          <cell r="J9">
            <v>46.438037842239723</v>
          </cell>
          <cell r="K9">
            <v>0</v>
          </cell>
          <cell r="L9">
            <v>421.78715618731007</v>
          </cell>
          <cell r="M9">
            <v>2.8341507878132264</v>
          </cell>
          <cell r="N9">
            <v>39.493403321023145</v>
          </cell>
          <cell r="O9">
            <v>58.853398349731876</v>
          </cell>
          <cell r="P9">
            <v>84.081951351957144</v>
          </cell>
          <cell r="Q9">
            <v>61.308750890933204</v>
          </cell>
          <cell r="R9">
            <v>240.73687491553767</v>
          </cell>
          <cell r="S9">
            <v>266.77690866262787</v>
          </cell>
          <cell r="T9">
            <v>1137.5276495241735</v>
          </cell>
          <cell r="U9">
            <v>979.94275347828909</v>
          </cell>
          <cell r="V9">
            <v>328.14839047338222</v>
          </cell>
          <cell r="W9">
            <v>848.77883407293677</v>
          </cell>
          <cell r="X9">
            <v>461.17466757102926</v>
          </cell>
          <cell r="Y9">
            <v>459.23054521828328</v>
          </cell>
          <cell r="Z9">
            <v>117.92956480289281</v>
          </cell>
          <cell r="AA9">
            <v>76.438966206236771</v>
          </cell>
          <cell r="AB9">
            <v>40.520421072452628</v>
          </cell>
          <cell r="AC9">
            <v>20.766347188457807</v>
          </cell>
          <cell r="AD9">
            <v>415.51004299239463</v>
          </cell>
          <cell r="AE9">
            <v>192.07805527929079</v>
          </cell>
          <cell r="AF9">
            <v>133.59326810372121</v>
          </cell>
          <cell r="AG9">
            <v>1.08733594356512</v>
          </cell>
          <cell r="AH9">
            <v>370.24941626064259</v>
          </cell>
          <cell r="AI9">
            <v>1218.2154291844452</v>
          </cell>
          <cell r="AJ9">
            <v>1717.8007215074485</v>
          </cell>
          <cell r="AK9">
            <v>0</v>
          </cell>
          <cell r="AL9">
            <v>392.04950627683172</v>
          </cell>
          <cell r="AM9">
            <v>250.14490440357386</v>
          </cell>
          <cell r="AN9">
            <v>3058.8541282802807</v>
          </cell>
          <cell r="AO9">
            <v>236.81056272878854</v>
          </cell>
          <cell r="AP9">
            <v>652.83826985013388</v>
          </cell>
          <cell r="AQ9">
            <v>0</v>
          </cell>
          <cell r="AR9">
            <v>151.58095724113059</v>
          </cell>
          <cell r="AS9">
            <v>437.71464396222012</v>
          </cell>
          <cell r="AT9">
            <v>229.08152362895461</v>
          </cell>
          <cell r="AU9">
            <v>39.184038015580803</v>
          </cell>
          <cell r="AV9">
            <v>198.86157320729177</v>
          </cell>
          <cell r="AW9">
            <v>67.338961619373492</v>
          </cell>
          <cell r="AX9">
            <v>31.914757580247517</v>
          </cell>
          <cell r="AY9">
            <v>230.29110444191463</v>
          </cell>
          <cell r="AZ9">
            <v>279.43997587915686</v>
          </cell>
          <cell r="BA9">
            <v>150.81102902862591</v>
          </cell>
          <cell r="BB9">
            <v>6.599078300492847</v>
          </cell>
          <cell r="BC9">
            <v>115.6267573537728</v>
          </cell>
          <cell r="BD9">
            <v>286.98698807916821</v>
          </cell>
          <cell r="BE9">
            <v>533.54765146561556</v>
          </cell>
          <cell r="BF9">
            <v>670.56029086129365</v>
          </cell>
        </row>
        <row r="10">
          <cell r="D10">
            <v>10672.358309148643</v>
          </cell>
          <cell r="E10">
            <v>0</v>
          </cell>
          <cell r="F10">
            <v>6758.4486802177735</v>
          </cell>
          <cell r="I10">
            <v>0</v>
          </cell>
          <cell r="J10">
            <v>62.651567888299411</v>
          </cell>
          <cell r="K10">
            <v>0</v>
          </cell>
          <cell r="L10">
            <v>445.87824212628425</v>
          </cell>
          <cell r="M10">
            <v>0.35627945488117457</v>
          </cell>
          <cell r="N10">
            <v>39.135783461872293</v>
          </cell>
          <cell r="O10">
            <v>66.940325389570418</v>
          </cell>
          <cell r="P10">
            <v>88.871483888380894</v>
          </cell>
          <cell r="Q10">
            <v>59.669704549967442</v>
          </cell>
          <cell r="R10">
            <v>254.3100766311801</v>
          </cell>
          <cell r="S10">
            <v>263.12055389579263</v>
          </cell>
          <cell r="T10">
            <v>1179.7077591633451</v>
          </cell>
          <cell r="U10">
            <v>1006.2296896918535</v>
          </cell>
          <cell r="V10">
            <v>463.24532408683143</v>
          </cell>
          <cell r="W10">
            <v>890.98682412091694</v>
          </cell>
          <cell r="X10">
            <v>469.66317973006488</v>
          </cell>
          <cell r="Y10">
            <v>429.57812196440329</v>
          </cell>
          <cell r="Z10">
            <v>149.81174139236606</v>
          </cell>
          <cell r="AA10">
            <v>90.398204351547449</v>
          </cell>
          <cell r="AB10">
            <v>43.700128080989579</v>
          </cell>
          <cell r="AC10">
            <v>22.674010545067596</v>
          </cell>
          <cell r="AD10">
            <v>437.85511832968257</v>
          </cell>
          <cell r="AE10">
            <v>203.05945129907826</v>
          </cell>
          <cell r="AF10">
            <v>135.13500109470814</v>
          </cell>
          <cell r="AG10">
            <v>2.6542685348220543</v>
          </cell>
          <cell r="AH10">
            <v>348.25793956969642</v>
          </cell>
          <cell r="AI10">
            <v>1222.685409342977</v>
          </cell>
          <cell r="AJ10">
            <v>1614.9555231076445</v>
          </cell>
          <cell r="AK10">
            <v>0</v>
          </cell>
          <cell r="AL10">
            <v>296.72430020777068</v>
          </cell>
          <cell r="AM10">
            <v>247.22738047018649</v>
          </cell>
          <cell r="AN10">
            <v>2996.6850084280595</v>
          </cell>
          <cell r="AO10">
            <v>247.98015150803934</v>
          </cell>
          <cell r="AP10">
            <v>655.48851717214586</v>
          </cell>
          <cell r="AQ10">
            <v>0</v>
          </cell>
          <cell r="AR10">
            <v>161.8213777806385</v>
          </cell>
          <cell r="AS10">
            <v>457.32020105313416</v>
          </cell>
          <cell r="AT10">
            <v>223.30867052029319</v>
          </cell>
          <cell r="AU10">
            <v>40.140818583279007</v>
          </cell>
          <cell r="AV10">
            <v>198.96746514459633</v>
          </cell>
          <cell r="AW10">
            <v>70.031029554600536</v>
          </cell>
          <cell r="AX10">
            <v>30.788549912861658</v>
          </cell>
          <cell r="AY10">
            <v>212.50045473214834</v>
          </cell>
          <cell r="AZ10">
            <v>277.38754886142175</v>
          </cell>
          <cell r="BA10">
            <v>183.59410049477268</v>
          </cell>
          <cell r="BB10">
            <v>7.9912221749833972</v>
          </cell>
          <cell r="BC10">
            <v>126.42424990776007</v>
          </cell>
          <cell r="BD10">
            <v>297.75070244555957</v>
          </cell>
          <cell r="BE10">
            <v>549.89307729181155</v>
          </cell>
          <cell r="BF10">
            <v>663.43148479342165</v>
          </cell>
        </row>
        <row r="11">
          <cell r="D11">
            <v>10818.958056042788</v>
          </cell>
          <cell r="E11">
            <v>0</v>
          </cell>
          <cell r="F11">
            <v>3966.1631126325988</v>
          </cell>
          <cell r="I11">
            <v>0</v>
          </cell>
          <cell r="J11">
            <v>211.91898735996094</v>
          </cell>
          <cell r="K11">
            <v>0</v>
          </cell>
          <cell r="L11">
            <v>914.71975403903173</v>
          </cell>
          <cell r="M11">
            <v>5.7409514870431559</v>
          </cell>
          <cell r="N11">
            <v>44.151040077310171</v>
          </cell>
          <cell r="O11">
            <v>71.200398239470061</v>
          </cell>
          <cell r="P11">
            <v>109.15340897377608</v>
          </cell>
          <cell r="Q11">
            <v>59.623862723944356</v>
          </cell>
          <cell r="R11">
            <v>260.8410623947733</v>
          </cell>
          <cell r="S11">
            <v>265.9107394235603</v>
          </cell>
          <cell r="T11">
            <v>1181.2706705417934</v>
          </cell>
          <cell r="U11">
            <v>988.13771710226354</v>
          </cell>
          <cell r="V11">
            <v>380.03249086333534</v>
          </cell>
          <cell r="W11">
            <v>907.98958420096687</v>
          </cell>
          <cell r="X11">
            <v>470.12615536481121</v>
          </cell>
          <cell r="Y11">
            <v>409.02195016543129</v>
          </cell>
          <cell r="Z11">
            <v>171.15859735794169</v>
          </cell>
          <cell r="AA11">
            <v>74.228639565533143</v>
          </cell>
          <cell r="AB11">
            <v>43.172544960443197</v>
          </cell>
          <cell r="AC11">
            <v>26.067914155899576</v>
          </cell>
          <cell r="AD11">
            <v>439.06067792983345</v>
          </cell>
          <cell r="AE11">
            <v>225.30694520553342</v>
          </cell>
          <cell r="AF11">
            <v>135.8971549624487</v>
          </cell>
          <cell r="AG11">
            <v>2.5934141809785425</v>
          </cell>
          <cell r="AH11">
            <v>343.6088814007353</v>
          </cell>
          <cell r="AI11">
            <v>1176.0704381371402</v>
          </cell>
          <cell r="AJ11">
            <v>1648.8009989979405</v>
          </cell>
          <cell r="AK11">
            <v>0</v>
          </cell>
          <cell r="AL11">
            <v>239.99999999999997</v>
          </cell>
          <cell r="AM11">
            <v>273.42638616366082</v>
          </cell>
          <cell r="AN11">
            <v>4454.4498659180199</v>
          </cell>
          <cell r="AO11">
            <v>259.18995241538022</v>
          </cell>
          <cell r="AP11">
            <v>648.52645739542368</v>
          </cell>
          <cell r="AQ11">
            <v>0</v>
          </cell>
          <cell r="AR11">
            <v>154.99121378405266</v>
          </cell>
          <cell r="AS11">
            <v>474.28971910729376</v>
          </cell>
          <cell r="AT11">
            <v>244.39617857176654</v>
          </cell>
          <cell r="AU11">
            <v>39.404132396662405</v>
          </cell>
          <cell r="AV11">
            <v>208.07122286341522</v>
          </cell>
          <cell r="AW11">
            <v>76.423953678416481</v>
          </cell>
          <cell r="AX11">
            <v>29.056479515580037</v>
          </cell>
          <cell r="AY11">
            <v>221.38733504013265</v>
          </cell>
          <cell r="AZ11">
            <v>276.2929747348004</v>
          </cell>
          <cell r="BA11">
            <v>188.11930530921529</v>
          </cell>
          <cell r="BB11">
            <v>9.0965195357622406</v>
          </cell>
          <cell r="BC11">
            <v>135.01490087214475</v>
          </cell>
          <cell r="BD11">
            <v>324.44378115283831</v>
          </cell>
          <cell r="BE11">
            <v>626.06825193777468</v>
          </cell>
          <cell r="BF11">
            <v>786.57737393839636</v>
          </cell>
        </row>
        <row r="12">
          <cell r="D12">
            <v>9060.34484150561</v>
          </cell>
          <cell r="E12">
            <v>0</v>
          </cell>
          <cell r="F12">
            <v>5430.7565948959009</v>
          </cell>
          <cell r="I12">
            <v>0</v>
          </cell>
          <cell r="J12">
            <v>317.48091713355404</v>
          </cell>
          <cell r="K12">
            <v>0</v>
          </cell>
          <cell r="L12">
            <v>908.0126391544045</v>
          </cell>
          <cell r="M12">
            <v>9.8787794675479947</v>
          </cell>
          <cell r="N12">
            <v>38.605251451932602</v>
          </cell>
          <cell r="O12">
            <v>65.952983604523368</v>
          </cell>
          <cell r="P12">
            <v>111.60313181704473</v>
          </cell>
          <cell r="Q12">
            <v>68.799198030763833</v>
          </cell>
          <cell r="R12">
            <v>253.2500849347164</v>
          </cell>
          <cell r="S12">
            <v>273.77435511207011</v>
          </cell>
          <cell r="T12">
            <v>1166.8924220217809</v>
          </cell>
          <cell r="U12">
            <v>964.39647667767588</v>
          </cell>
          <cell r="V12">
            <v>384.17728894604227</v>
          </cell>
          <cell r="W12">
            <v>918.18255442932696</v>
          </cell>
          <cell r="X12">
            <v>488.95132908991724</v>
          </cell>
          <cell r="Y12">
            <v>394.33648098680794</v>
          </cell>
          <cell r="Z12">
            <v>190.19000414042969</v>
          </cell>
          <cell r="AA12">
            <v>78.584685361141979</v>
          </cell>
          <cell r="AB12">
            <v>41.298391710575402</v>
          </cell>
          <cell r="AC12">
            <v>29.898789558647522</v>
          </cell>
          <cell r="AD12">
            <v>445.98842335725209</v>
          </cell>
          <cell r="AE12">
            <v>196.19550911489645</v>
          </cell>
          <cell r="AF12">
            <v>137.12523335433033</v>
          </cell>
          <cell r="AG12">
            <v>2.5703592275400315</v>
          </cell>
          <cell r="AH12">
            <v>339.69329244814355</v>
          </cell>
          <cell r="AI12">
            <v>1321.4490767416025</v>
          </cell>
          <cell r="AJ12">
            <v>1672.5191844690894</v>
          </cell>
          <cell r="AK12">
            <v>0</v>
          </cell>
          <cell r="AL12">
            <v>239.99999999999997</v>
          </cell>
          <cell r="AM12">
            <v>257.22089854321911</v>
          </cell>
          <cell r="AN12">
            <v>3958.4770393976287</v>
          </cell>
          <cell r="AO12">
            <v>254.51810737383462</v>
          </cell>
          <cell r="AP12">
            <v>654.65558995896743</v>
          </cell>
          <cell r="AQ12">
            <v>0</v>
          </cell>
          <cell r="AR12">
            <v>162.29909786235274</v>
          </cell>
          <cell r="AS12">
            <v>447.73228931210696</v>
          </cell>
          <cell r="AT12">
            <v>235.6444110141662</v>
          </cell>
          <cell r="AU12">
            <v>39.15964265787261</v>
          </cell>
          <cell r="AV12">
            <v>196.48450027543973</v>
          </cell>
          <cell r="AW12">
            <v>74.029723571912513</v>
          </cell>
          <cell r="AX12">
            <v>23.770193156812635</v>
          </cell>
          <cell r="AY12">
            <v>236.43096023961485</v>
          </cell>
          <cell r="AZ12">
            <v>280.09838245642436</v>
          </cell>
          <cell r="BA12">
            <v>190.70708979226117</v>
          </cell>
          <cell r="BB12">
            <v>8.939692236209579</v>
          </cell>
          <cell r="BC12">
            <v>132.93057223279101</v>
          </cell>
          <cell r="BD12">
            <v>318.86233777388713</v>
          </cell>
          <cell r="BE12">
            <v>524.18734036957983</v>
          </cell>
          <cell r="BF12">
            <v>829.73329788589558</v>
          </cell>
        </row>
        <row r="13">
          <cell r="D13">
            <v>8524.9581277279358</v>
          </cell>
          <cell r="E13">
            <v>0</v>
          </cell>
          <cell r="F13">
            <v>6630.5952772052106</v>
          </cell>
          <cell r="I13">
            <v>0</v>
          </cell>
          <cell r="J13">
            <v>277.07416234317049</v>
          </cell>
          <cell r="K13">
            <v>0</v>
          </cell>
          <cell r="L13">
            <v>662.65646304469226</v>
          </cell>
          <cell r="M13">
            <v>16.222644795093604</v>
          </cell>
          <cell r="N13">
            <v>46.286304078911847</v>
          </cell>
          <cell r="O13">
            <v>64.214211185893376</v>
          </cell>
          <cell r="P13">
            <v>167.13956576102422</v>
          </cell>
          <cell r="Q13">
            <v>60.226508483592866</v>
          </cell>
          <cell r="R13">
            <v>251.16012659743026</v>
          </cell>
          <cell r="S13">
            <v>278.02129200012678</v>
          </cell>
          <cell r="T13">
            <v>1173.6413575196234</v>
          </cell>
          <cell r="U13">
            <v>973.35332608853889</v>
          </cell>
          <cell r="V13">
            <v>390.89110585202002</v>
          </cell>
          <cell r="W13">
            <v>908.07831896361984</v>
          </cell>
          <cell r="X13">
            <v>466.96199704580397</v>
          </cell>
          <cell r="Y13">
            <v>402.46067126534371</v>
          </cell>
          <cell r="Z13">
            <v>160.4703873216921</v>
          </cell>
          <cell r="AA13">
            <v>64.295439684636236</v>
          </cell>
          <cell r="AB13">
            <v>39.501713827495166</v>
          </cell>
          <cell r="AC13">
            <v>32.047993764653803</v>
          </cell>
          <cell r="AD13">
            <v>411.7673661905917</v>
          </cell>
          <cell r="AE13">
            <v>237.42848909711145</v>
          </cell>
          <cell r="AF13">
            <v>139.07069611134514</v>
          </cell>
          <cell r="AG13">
            <v>4.8099066813228255</v>
          </cell>
          <cell r="AH13">
            <v>343.61263453269044</v>
          </cell>
          <cell r="AI13">
            <v>1337.3344758224453</v>
          </cell>
          <cell r="AJ13">
            <v>1640.3339333072204</v>
          </cell>
          <cell r="AK13">
            <v>7.5180594677860499</v>
          </cell>
          <cell r="AL13">
            <v>258.31153080896422</v>
          </cell>
          <cell r="AM13">
            <v>262.35089376414174</v>
          </cell>
          <cell r="AN13">
            <v>4019.4585727016056</v>
          </cell>
          <cell r="AO13">
            <v>234.91657149572941</v>
          </cell>
          <cell r="AP13">
            <v>668.15212055038387</v>
          </cell>
          <cell r="AQ13">
            <v>0</v>
          </cell>
          <cell r="AR13">
            <v>155.06466793803116</v>
          </cell>
          <cell r="AS13">
            <v>414.32995107336768</v>
          </cell>
          <cell r="AT13">
            <v>228.13921942736894</v>
          </cell>
          <cell r="AU13">
            <v>35.036827205188203</v>
          </cell>
          <cell r="AV13">
            <v>197.96698739770662</v>
          </cell>
          <cell r="AW13">
            <v>75.355115313772941</v>
          </cell>
          <cell r="AX13">
            <v>32.385239478905504</v>
          </cell>
          <cell r="AY13">
            <v>228.05343355410935</v>
          </cell>
          <cell r="AZ13">
            <v>264.84431378660213</v>
          </cell>
          <cell r="BA13">
            <v>178.5472103385703</v>
          </cell>
          <cell r="BB13">
            <v>8.3064852592123373</v>
          </cell>
          <cell r="BC13">
            <v>131.04194261681067</v>
          </cell>
          <cell r="BD13">
            <v>309.98001484041993</v>
          </cell>
          <cell r="BE13">
            <v>535.9981785514459</v>
          </cell>
          <cell r="BF13">
            <v>693.56859823121863</v>
          </cell>
        </row>
        <row r="14">
          <cell r="D14">
            <v>9337.5932805306602</v>
          </cell>
          <cell r="E14">
            <v>0</v>
          </cell>
          <cell r="F14">
            <v>10257.730453367609</v>
          </cell>
          <cell r="I14">
            <v>0</v>
          </cell>
          <cell r="J14">
            <v>48.036335893407184</v>
          </cell>
          <cell r="K14">
            <v>0</v>
          </cell>
          <cell r="L14">
            <v>425.72982130614946</v>
          </cell>
          <cell r="M14">
            <v>24.684080787881047</v>
          </cell>
          <cell r="N14">
            <v>37.780634745224937</v>
          </cell>
          <cell r="O14">
            <v>55.083913462535222</v>
          </cell>
          <cell r="P14">
            <v>389.9203850799172</v>
          </cell>
          <cell r="Q14">
            <v>64.273188973759417</v>
          </cell>
          <cell r="R14">
            <v>223.43225579395792</v>
          </cell>
          <cell r="S14">
            <v>261.69489991456004</v>
          </cell>
          <cell r="T14">
            <v>1152.6739496907137</v>
          </cell>
          <cell r="U14">
            <v>946.0517038428236</v>
          </cell>
          <cell r="V14">
            <v>356.58211816526858</v>
          </cell>
          <cell r="W14">
            <v>830.10995148567611</v>
          </cell>
          <cell r="X14">
            <v>409.33453244112087</v>
          </cell>
          <cell r="Y14">
            <v>377.13373258972325</v>
          </cell>
          <cell r="Z14">
            <v>63.549746745563269</v>
          </cell>
          <cell r="AA14">
            <v>12.031736805509404</v>
          </cell>
          <cell r="AB14">
            <v>18.406967592965547</v>
          </cell>
          <cell r="AC14">
            <v>21.642167338267292</v>
          </cell>
          <cell r="AD14">
            <v>374.06152600361497</v>
          </cell>
          <cell r="AE14">
            <v>239.38333468401405</v>
          </cell>
          <cell r="AF14">
            <v>132.29602485152409</v>
          </cell>
          <cell r="AG14">
            <v>2.3355203994919438</v>
          </cell>
          <cell r="AH14">
            <v>390.6173953001512</v>
          </cell>
          <cell r="AI14">
            <v>1234.139431908254</v>
          </cell>
          <cell r="AJ14">
            <v>1638.0279018016615</v>
          </cell>
          <cell r="AK14">
            <v>0</v>
          </cell>
          <cell r="AL14">
            <v>310.06373541878077</v>
          </cell>
          <cell r="AM14">
            <v>272.71650806243781</v>
          </cell>
          <cell r="AN14">
            <v>2026.5267620961231</v>
          </cell>
          <cell r="AO14">
            <v>204.54247458305318</v>
          </cell>
          <cell r="AP14">
            <v>515.10127598712108</v>
          </cell>
          <cell r="AQ14">
            <v>0</v>
          </cell>
          <cell r="AR14">
            <v>94.785079445358946</v>
          </cell>
          <cell r="AS14">
            <v>293.88658501692356</v>
          </cell>
          <cell r="AT14">
            <v>139.37014242519194</v>
          </cell>
          <cell r="AU14">
            <v>25.624240342635211</v>
          </cell>
          <cell r="AV14">
            <v>197.26005818587694</v>
          </cell>
          <cell r="AW14">
            <v>65.369639666358367</v>
          </cell>
          <cell r="AX14">
            <v>14.762140302849332</v>
          </cell>
          <cell r="AY14">
            <v>214.82417957406719</v>
          </cell>
          <cell r="AZ14">
            <v>250.45426970901622</v>
          </cell>
          <cell r="BA14">
            <v>70.258630199592361</v>
          </cell>
          <cell r="BB14">
            <v>4.0281829112449437</v>
          </cell>
          <cell r="BC14">
            <v>105.49732228779449</v>
          </cell>
          <cell r="BD14">
            <v>267.17608105413893</v>
          </cell>
          <cell r="BE14">
            <v>493.53872866247303</v>
          </cell>
          <cell r="BF14">
            <v>618.26227363286193</v>
          </cell>
        </row>
        <row r="15">
          <cell r="D15">
            <v>8600.1413299241121</v>
          </cell>
          <cell r="E15">
            <v>0</v>
          </cell>
          <cell r="F15">
            <v>9541.621529837983</v>
          </cell>
          <cell r="I15">
            <v>0</v>
          </cell>
          <cell r="J15">
            <v>34.195321404682545</v>
          </cell>
          <cell r="K15">
            <v>0</v>
          </cell>
          <cell r="L15">
            <v>393.50650266302142</v>
          </cell>
          <cell r="M15">
            <v>6.2736281438143333</v>
          </cell>
          <cell r="N15">
            <v>27.304839215961096</v>
          </cell>
          <cell r="O15">
            <v>39.951553500400067</v>
          </cell>
          <cell r="P15">
            <v>407.96249463067585</v>
          </cell>
          <cell r="Q15">
            <v>58.530897082446572</v>
          </cell>
          <cell r="R15">
            <v>182.48344151691498</v>
          </cell>
          <cell r="S15">
            <v>240.30606898326221</v>
          </cell>
          <cell r="T15">
            <v>1087.905079218026</v>
          </cell>
          <cell r="U15">
            <v>919.94840301420425</v>
          </cell>
          <cell r="V15">
            <v>211.90880028751133</v>
          </cell>
          <cell r="W15">
            <v>769.22503642481627</v>
          </cell>
          <cell r="X15">
            <v>358.46163303221499</v>
          </cell>
          <cell r="Y15">
            <v>343.31131165286621</v>
          </cell>
          <cell r="Z15">
            <v>36.463821590690486</v>
          </cell>
          <cell r="AA15">
            <v>1.4336964068506559</v>
          </cell>
          <cell r="AB15">
            <v>10.213076292406404</v>
          </cell>
          <cell r="AC15">
            <v>1.1599858549818229</v>
          </cell>
          <cell r="AD15">
            <v>352.0965893172085</v>
          </cell>
          <cell r="AE15">
            <v>188.46405728737722</v>
          </cell>
          <cell r="AF15">
            <v>123.6965272189595</v>
          </cell>
          <cell r="AG15">
            <v>0.59353101061468816</v>
          </cell>
          <cell r="AH15">
            <v>388.10627191412476</v>
          </cell>
          <cell r="AI15">
            <v>1171.0511603088923</v>
          </cell>
          <cell r="AJ15">
            <v>1885.3040729872644</v>
          </cell>
          <cell r="AK15">
            <v>0</v>
          </cell>
          <cell r="AL15">
            <v>284.82740807179118</v>
          </cell>
          <cell r="AM15">
            <v>261.07858203136067</v>
          </cell>
          <cell r="AN15">
            <v>4044.4296326228045</v>
          </cell>
          <cell r="AO15">
            <v>171.6387667326351</v>
          </cell>
          <cell r="AP15">
            <v>430.02501274791513</v>
          </cell>
          <cell r="AQ15">
            <v>0</v>
          </cell>
          <cell r="AR15">
            <v>63.886348301529516</v>
          </cell>
          <cell r="AS15">
            <v>257.97259725765616</v>
          </cell>
          <cell r="AT15">
            <v>78.272103085452343</v>
          </cell>
          <cell r="AU15">
            <v>9.8195335988281016</v>
          </cell>
          <cell r="AV15">
            <v>189.76022821615857</v>
          </cell>
          <cell r="AW15">
            <v>44.10278552360171</v>
          </cell>
          <cell r="AX15">
            <v>21.684524113189205</v>
          </cell>
          <cell r="AY15">
            <v>209.5799819093678</v>
          </cell>
          <cell r="AZ15">
            <v>245.17120032049598</v>
          </cell>
          <cell r="BA15">
            <v>45.197627731077048</v>
          </cell>
          <cell r="BB15">
            <v>2.074677728612047</v>
          </cell>
          <cell r="BC15">
            <v>92.093011510131888</v>
          </cell>
          <cell r="BD15">
            <v>230.19164644510445</v>
          </cell>
          <cell r="BE15">
            <v>401.65267557158012</v>
          </cell>
          <cell r="BF15">
            <v>554.63676800221231</v>
          </cell>
        </row>
        <row r="16">
          <cell r="D16">
            <v>8999.3373513153856</v>
          </cell>
          <cell r="E16">
            <v>0</v>
          </cell>
          <cell r="F16">
            <v>5803.50027426012</v>
          </cell>
          <cell r="I16">
            <v>0</v>
          </cell>
          <cell r="J16">
            <v>42.729675389740635</v>
          </cell>
          <cell r="K16">
            <v>0</v>
          </cell>
          <cell r="L16">
            <v>446.07983892844436</v>
          </cell>
          <cell r="M16">
            <v>16.452926248624777</v>
          </cell>
          <cell r="N16">
            <v>35.07114155449203</v>
          </cell>
          <cell r="O16">
            <v>32.748489035989024</v>
          </cell>
          <cell r="P16">
            <v>350.43073489084907</v>
          </cell>
          <cell r="Q16">
            <v>22.776953592979112</v>
          </cell>
          <cell r="R16">
            <v>171.12539189734741</v>
          </cell>
          <cell r="S16">
            <v>257.56109314686381</v>
          </cell>
          <cell r="T16">
            <v>1083.9972646101987</v>
          </cell>
          <cell r="U16">
            <v>942.09959893079463</v>
          </cell>
          <cell r="V16">
            <v>316.33728421066229</v>
          </cell>
          <cell r="W16">
            <v>876.21744563501125</v>
          </cell>
          <cell r="X16">
            <v>461.61646481831525</v>
          </cell>
          <cell r="Y16">
            <v>353.79354112262439</v>
          </cell>
          <cell r="Z16">
            <v>139.98596931612872</v>
          </cell>
          <cell r="AA16">
            <v>72.527934628161958</v>
          </cell>
          <cell r="AB16">
            <v>33.185192747051055</v>
          </cell>
          <cell r="AC16">
            <v>26.105445475450644</v>
          </cell>
          <cell r="AD16">
            <v>382.6982868748766</v>
          </cell>
          <cell r="AE16">
            <v>276.2503498790245</v>
          </cell>
          <cell r="AF16">
            <v>129.6149482313084</v>
          </cell>
          <cell r="AG16">
            <v>5.0377754071685725</v>
          </cell>
          <cell r="AH16">
            <v>106.96104375028598</v>
          </cell>
          <cell r="AI16">
            <v>1176.8301792771945</v>
          </cell>
          <cell r="AJ16">
            <v>1985.8242061408796</v>
          </cell>
          <cell r="AK16">
            <v>0</v>
          </cell>
          <cell r="AL16">
            <v>239.99999999999997</v>
          </cell>
          <cell r="AM16">
            <v>255.50115986521857</v>
          </cell>
          <cell r="AN16">
            <v>2990.4475740679918</v>
          </cell>
          <cell r="AO16">
            <v>210.45580205917724</v>
          </cell>
          <cell r="AP16">
            <v>630.85161861455867</v>
          </cell>
          <cell r="AQ16">
            <v>0</v>
          </cell>
          <cell r="AR16">
            <v>152.27099735916232</v>
          </cell>
          <cell r="AS16">
            <v>417.99810139777634</v>
          </cell>
          <cell r="AT16">
            <v>237.71158247886805</v>
          </cell>
          <cell r="AU16">
            <v>36.638074145748966</v>
          </cell>
          <cell r="AV16">
            <v>185.44412646778613</v>
          </cell>
          <cell r="AW16">
            <v>69.164324153824907</v>
          </cell>
          <cell r="AX16">
            <v>22.43649090848017</v>
          </cell>
          <cell r="AY16">
            <v>229.85198800316738</v>
          </cell>
          <cell r="AZ16">
            <v>264.32048379801086</v>
          </cell>
          <cell r="BA16">
            <v>144.63712696247583</v>
          </cell>
          <cell r="BB16">
            <v>7.0121908964084909</v>
          </cell>
          <cell r="BC16">
            <v>120.74736974480766</v>
          </cell>
          <cell r="BD16">
            <v>298.38149669487137</v>
          </cell>
          <cell r="BE16">
            <v>424.45402452226716</v>
          </cell>
          <cell r="BF16">
            <v>608.19181635474956</v>
          </cell>
        </row>
        <row r="17">
          <cell r="D17">
            <v>8850.2726202719114</v>
          </cell>
          <cell r="E17">
            <v>0</v>
          </cell>
          <cell r="F17">
            <v>7973.8788240493923</v>
          </cell>
          <cell r="I17">
            <v>0</v>
          </cell>
          <cell r="J17">
            <v>62.686150318457258</v>
          </cell>
          <cell r="K17">
            <v>0</v>
          </cell>
          <cell r="L17">
            <v>492.79748510133948</v>
          </cell>
          <cell r="M17">
            <v>7.8341267945767994</v>
          </cell>
          <cell r="N17">
            <v>47.675499064009102</v>
          </cell>
          <cell r="O17">
            <v>63.558753498019534</v>
          </cell>
          <cell r="P17">
            <v>317.51067410834094</v>
          </cell>
          <cell r="Q17">
            <v>54.258492513265779</v>
          </cell>
          <cell r="R17">
            <v>249.64707825781437</v>
          </cell>
          <cell r="S17">
            <v>262.18790060494848</v>
          </cell>
          <cell r="T17">
            <v>1119.1238989014564</v>
          </cell>
          <cell r="U17">
            <v>941.08872299390384</v>
          </cell>
          <cell r="V17">
            <v>350.26532900397046</v>
          </cell>
          <cell r="W17">
            <v>912.40970132066695</v>
          </cell>
          <cell r="X17">
            <v>480.51830966764663</v>
          </cell>
          <cell r="Y17">
            <v>373.2964232464812</v>
          </cell>
          <cell r="Z17">
            <v>201.56351204384646</v>
          </cell>
          <cell r="AA17">
            <v>105.17562526307097</v>
          </cell>
          <cell r="AB17">
            <v>39.399843102999426</v>
          </cell>
          <cell r="AC17">
            <v>21.046223599967156</v>
          </cell>
          <cell r="AD17">
            <v>406.70305077888344</v>
          </cell>
          <cell r="AE17">
            <v>312.60479448130894</v>
          </cell>
          <cell r="AF17">
            <v>140.68883214570386</v>
          </cell>
          <cell r="AG17">
            <v>2.9547871720845045</v>
          </cell>
          <cell r="AH17">
            <v>0</v>
          </cell>
          <cell r="AI17">
            <v>1170.8758354304182</v>
          </cell>
          <cell r="AJ17">
            <v>1932.2737151628596</v>
          </cell>
          <cell r="AK17">
            <v>0</v>
          </cell>
          <cell r="AL17">
            <v>263.20400639329938</v>
          </cell>
          <cell r="AM17">
            <v>264.18617529018883</v>
          </cell>
          <cell r="AN17">
            <v>3050.9906989347728</v>
          </cell>
          <cell r="AO17">
            <v>229.04399230940368</v>
          </cell>
          <cell r="AP17">
            <v>640.56257946754249</v>
          </cell>
          <cell r="AQ17">
            <v>0</v>
          </cell>
          <cell r="AR17">
            <v>173.58101251940266</v>
          </cell>
          <cell r="AS17">
            <v>446.00316780421855</v>
          </cell>
          <cell r="AT17">
            <v>235.60339464351395</v>
          </cell>
          <cell r="AU17">
            <v>37.347148004410137</v>
          </cell>
          <cell r="AV17">
            <v>199.78430750654002</v>
          </cell>
          <cell r="AW17">
            <v>59.242115587939239</v>
          </cell>
          <cell r="AX17">
            <v>21.870036064113037</v>
          </cell>
          <cell r="AY17">
            <v>225.72139820571874</v>
          </cell>
          <cell r="AZ17">
            <v>257.10374721004905</v>
          </cell>
          <cell r="BA17">
            <v>171.50660287164456</v>
          </cell>
          <cell r="BB17">
            <v>8.1657428108958463</v>
          </cell>
          <cell r="BC17">
            <v>127.70460406615925</v>
          </cell>
          <cell r="BD17">
            <v>312.78708946198554</v>
          </cell>
          <cell r="BE17">
            <v>483.40017884746112</v>
          </cell>
          <cell r="BF17">
            <v>659.5000790704479</v>
          </cell>
        </row>
        <row r="18">
          <cell r="D18">
            <v>8799.3228941028392</v>
          </cell>
          <cell r="E18">
            <v>0</v>
          </cell>
          <cell r="F18">
            <v>10191.715419627357</v>
          </cell>
          <cell r="I18">
            <v>0</v>
          </cell>
          <cell r="J18">
            <v>70.511698525708098</v>
          </cell>
          <cell r="K18">
            <v>0</v>
          </cell>
          <cell r="L18">
            <v>564.2855340970832</v>
          </cell>
          <cell r="M18">
            <v>15.263183418856039</v>
          </cell>
          <cell r="N18">
            <v>36.494650888893112</v>
          </cell>
          <cell r="O18">
            <v>72.268968523259645</v>
          </cell>
          <cell r="P18">
            <v>455.37768718551229</v>
          </cell>
          <cell r="Q18">
            <v>40.117227468132626</v>
          </cell>
          <cell r="R18">
            <v>234.09812064866239</v>
          </cell>
          <cell r="S18">
            <v>266.02386954392114</v>
          </cell>
          <cell r="T18">
            <v>1134.4900253682224</v>
          </cell>
          <cell r="U18">
            <v>946.19780790821983</v>
          </cell>
          <cell r="V18">
            <v>367.27479110536672</v>
          </cell>
          <cell r="W18">
            <v>917.14159647349402</v>
          </cell>
          <cell r="X18">
            <v>478.32621252500985</v>
          </cell>
          <cell r="Y18">
            <v>339.3244131931275</v>
          </cell>
          <cell r="Z18">
            <v>193.87214648563281</v>
          </cell>
          <cell r="AA18">
            <v>97.132931564131795</v>
          </cell>
          <cell r="AB18">
            <v>40.881525982704652</v>
          </cell>
          <cell r="AC18">
            <v>28.627282068428222</v>
          </cell>
          <cell r="AD18">
            <v>382.28731892579248</v>
          </cell>
          <cell r="AE18">
            <v>234.42946858412745</v>
          </cell>
          <cell r="AF18">
            <v>136.67271287288605</v>
          </cell>
          <cell r="AG18">
            <v>6.6532306329879543</v>
          </cell>
          <cell r="AH18">
            <v>7.3722234832447719E-2</v>
          </cell>
          <cell r="AI18">
            <v>1176.5647792317977</v>
          </cell>
          <cell r="AJ18">
            <v>1954.2083587127706</v>
          </cell>
          <cell r="AK18">
            <v>0</v>
          </cell>
          <cell r="AL18">
            <v>252.25209926744492</v>
          </cell>
          <cell r="AM18">
            <v>287.54593665962517</v>
          </cell>
          <cell r="AN18">
            <v>3749.7382816966251</v>
          </cell>
          <cell r="AO18">
            <v>213.51487268344272</v>
          </cell>
          <cell r="AP18">
            <v>613.98557977001792</v>
          </cell>
          <cell r="AQ18">
            <v>0</v>
          </cell>
          <cell r="AR18">
            <v>172.23873168374425</v>
          </cell>
          <cell r="AS18">
            <v>462.84052199738784</v>
          </cell>
          <cell r="AT18">
            <v>223.55664531018417</v>
          </cell>
          <cell r="AU18">
            <v>33.330492569884456</v>
          </cell>
          <cell r="AV18">
            <v>170.52623118879995</v>
          </cell>
          <cell r="AW18">
            <v>70.389721737167136</v>
          </cell>
          <cell r="AX18">
            <v>27.360868114433742</v>
          </cell>
          <cell r="AY18">
            <v>223.48292307535164</v>
          </cell>
          <cell r="AZ18">
            <v>279.92091293111838</v>
          </cell>
          <cell r="BA18">
            <v>175.50985426347344</v>
          </cell>
          <cell r="BB18">
            <v>7.5644374555170089</v>
          </cell>
          <cell r="BC18">
            <v>118.3367867062136</v>
          </cell>
          <cell r="BD18">
            <v>312.92675958688625</v>
          </cell>
          <cell r="BE18">
            <v>485.96839342816946</v>
          </cell>
          <cell r="BF18">
            <v>679.56083745134561</v>
          </cell>
        </row>
        <row r="19">
          <cell r="D19">
            <v>10705.468374331458</v>
          </cell>
          <cell r="E19">
            <v>0</v>
          </cell>
          <cell r="F19">
            <v>12004.612475197731</v>
          </cell>
          <cell r="I19">
            <v>0</v>
          </cell>
          <cell r="J19">
            <v>78.956781586405455</v>
          </cell>
          <cell r="K19">
            <v>0</v>
          </cell>
          <cell r="L19">
            <v>491.15683027525006</v>
          </cell>
          <cell r="M19">
            <v>6.5307176827391231</v>
          </cell>
          <cell r="N19">
            <v>44.803548875790874</v>
          </cell>
          <cell r="O19">
            <v>70.772541196588094</v>
          </cell>
          <cell r="P19">
            <v>407.15664358374346</v>
          </cell>
          <cell r="Q19">
            <v>50.413408825259246</v>
          </cell>
          <cell r="R19">
            <v>271.93585661577549</v>
          </cell>
          <cell r="S19">
            <v>274.95444703109678</v>
          </cell>
          <cell r="T19">
            <v>1156.5235907532367</v>
          </cell>
          <cell r="U19">
            <v>963.07725079545639</v>
          </cell>
          <cell r="V19">
            <v>421.2169482109876</v>
          </cell>
          <cell r="W19">
            <v>930.20169143470048</v>
          </cell>
          <cell r="X19">
            <v>493.36956964363992</v>
          </cell>
          <cell r="Y19">
            <v>352.24430186772759</v>
          </cell>
          <cell r="Z19">
            <v>172.18341021087019</v>
          </cell>
          <cell r="AA19">
            <v>78.911744002944147</v>
          </cell>
          <cell r="AB19">
            <v>42.462934940074142</v>
          </cell>
          <cell r="AC19">
            <v>35.703276208073525</v>
          </cell>
          <cell r="AD19">
            <v>394.69142003741922</v>
          </cell>
          <cell r="AE19">
            <v>286.52991022320703</v>
          </cell>
          <cell r="AF19">
            <v>135.2443780831141</v>
          </cell>
          <cell r="AG19">
            <v>6.4993522228285912</v>
          </cell>
          <cell r="AH19">
            <v>1.5395883441554445</v>
          </cell>
          <cell r="AI19">
            <v>1204.5457183613858</v>
          </cell>
          <cell r="AJ19">
            <v>1921.6392157680655</v>
          </cell>
          <cell r="AK19">
            <v>0</v>
          </cell>
          <cell r="AL19">
            <v>286.42356147612713</v>
          </cell>
          <cell r="AM19">
            <v>249.6395719939041</v>
          </cell>
          <cell r="AN19">
            <v>6094.0005158679833</v>
          </cell>
          <cell r="AO19">
            <v>226.09697948208333</v>
          </cell>
          <cell r="AP19">
            <v>609.25824199170768</v>
          </cell>
          <cell r="AQ19">
            <v>0</v>
          </cell>
          <cell r="AR19">
            <v>166.36883330595782</v>
          </cell>
          <cell r="AS19">
            <v>492.06669669350947</v>
          </cell>
          <cell r="AT19">
            <v>236.83871121845183</v>
          </cell>
          <cell r="AU19">
            <v>32.824623998506894</v>
          </cell>
          <cell r="AV19">
            <v>180.37016014533623</v>
          </cell>
          <cell r="AW19">
            <v>71.418884135428115</v>
          </cell>
          <cell r="AX19">
            <v>28.35115878887397</v>
          </cell>
          <cell r="AY19">
            <v>228.16602751276272</v>
          </cell>
          <cell r="AZ19">
            <v>266.80827412253859</v>
          </cell>
          <cell r="BA19">
            <v>173.03975727530556</v>
          </cell>
          <cell r="BB19">
            <v>7.2872418525470044</v>
          </cell>
          <cell r="BC19">
            <v>130.09159598960693</v>
          </cell>
          <cell r="BD19">
            <v>306.55662233565499</v>
          </cell>
          <cell r="BE19">
            <v>463.28821702346119</v>
          </cell>
          <cell r="BF19">
            <v>691.10573942610699</v>
          </cell>
        </row>
        <row r="20">
          <cell r="D20">
            <v>12982.982281958255</v>
          </cell>
          <cell r="E20">
            <v>0</v>
          </cell>
          <cell r="F20">
            <v>8034.134533776165</v>
          </cell>
          <cell r="I20">
            <v>0</v>
          </cell>
          <cell r="J20">
            <v>84.54894819951403</v>
          </cell>
          <cell r="K20">
            <v>0</v>
          </cell>
          <cell r="L20">
            <v>506.51598663981531</v>
          </cell>
          <cell r="M20">
            <v>4.9581553935495286</v>
          </cell>
          <cell r="N20">
            <v>44.291514444772787</v>
          </cell>
          <cell r="O20">
            <v>71.341944930348433</v>
          </cell>
          <cell r="P20">
            <v>366.3670693339389</v>
          </cell>
          <cell r="Q20">
            <v>53.715360703191088</v>
          </cell>
          <cell r="R20">
            <v>271.05011747437038</v>
          </cell>
          <cell r="S20">
            <v>265.29174073182168</v>
          </cell>
          <cell r="T20">
            <v>1159.8451125335064</v>
          </cell>
          <cell r="U20">
            <v>1000.8970253453568</v>
          </cell>
          <cell r="V20">
            <v>393.08481147977977</v>
          </cell>
          <cell r="W20">
            <v>933.2621024632366</v>
          </cell>
          <cell r="X20">
            <v>488.0044675138148</v>
          </cell>
          <cell r="Y20">
            <v>351.04303156123945</v>
          </cell>
          <cell r="Z20">
            <v>164.50030556560466</v>
          </cell>
          <cell r="AA20">
            <v>78.036191933988533</v>
          </cell>
          <cell r="AB20">
            <v>42.455696757017868</v>
          </cell>
          <cell r="AC20">
            <v>28.279581200873004</v>
          </cell>
          <cell r="AD20">
            <v>402.22636859900331</v>
          </cell>
          <cell r="AE20">
            <v>242.75123445201416</v>
          </cell>
          <cell r="AF20">
            <v>140.23497125998992</v>
          </cell>
          <cell r="AG20">
            <v>5.4530326499157056</v>
          </cell>
          <cell r="AH20">
            <v>241.7183189217981</v>
          </cell>
          <cell r="AI20">
            <v>1312.861374666611</v>
          </cell>
          <cell r="AJ20">
            <v>2010.3501192249385</v>
          </cell>
          <cell r="AK20">
            <v>0</v>
          </cell>
          <cell r="AL20">
            <v>280.80699950531039</v>
          </cell>
          <cell r="AM20">
            <v>244.95164210112227</v>
          </cell>
          <cell r="AN20">
            <v>6119.0936803718532</v>
          </cell>
          <cell r="AO20">
            <v>217.4741588152263</v>
          </cell>
          <cell r="AP20">
            <v>596.72063661482093</v>
          </cell>
          <cell r="AQ20">
            <v>0</v>
          </cell>
          <cell r="AR20">
            <v>153.60818465859595</v>
          </cell>
          <cell r="AS20">
            <v>476.89117571389045</v>
          </cell>
          <cell r="AT20">
            <v>229.50991683354476</v>
          </cell>
          <cell r="AU20">
            <v>33.983805610926908</v>
          </cell>
          <cell r="AV20">
            <v>171.19777372791035</v>
          </cell>
          <cell r="AW20">
            <v>73.44798811887101</v>
          </cell>
          <cell r="AX20">
            <v>22.71046954120294</v>
          </cell>
          <cell r="AY20">
            <v>234.00697315832383</v>
          </cell>
          <cell r="AZ20">
            <v>266.1458463324621</v>
          </cell>
          <cell r="BA20">
            <v>156.56994193288281</v>
          </cell>
          <cell r="BB20">
            <v>7.688826971743393</v>
          </cell>
          <cell r="BC20">
            <v>173.40836844946779</v>
          </cell>
          <cell r="BD20">
            <v>310.08912374797188</v>
          </cell>
          <cell r="BE20">
            <v>426.82707624131001</v>
          </cell>
          <cell r="BF20">
            <v>627.80568395213584</v>
          </cell>
        </row>
        <row r="21">
          <cell r="D21">
            <v>10243.864550330134</v>
          </cell>
          <cell r="E21">
            <v>0</v>
          </cell>
          <cell r="F21">
            <v>9364.0846912664074</v>
          </cell>
          <cell r="I21">
            <v>0</v>
          </cell>
          <cell r="J21">
            <v>82.661122826095493</v>
          </cell>
          <cell r="K21">
            <v>0</v>
          </cell>
          <cell r="L21">
            <v>461.46365873157168</v>
          </cell>
          <cell r="M21">
            <v>22.13945732231889</v>
          </cell>
          <cell r="N21">
            <v>43.810041231103412</v>
          </cell>
          <cell r="O21">
            <v>61.16211066383012</v>
          </cell>
          <cell r="P21">
            <v>195.9448535164662</v>
          </cell>
          <cell r="Q21">
            <v>53.174105459093951</v>
          </cell>
          <cell r="R21">
            <v>219.33919731606034</v>
          </cell>
          <cell r="S21">
            <v>242.91395953035334</v>
          </cell>
          <cell r="T21">
            <v>1140.3172988902336</v>
          </cell>
          <cell r="U21">
            <v>1010.2088138068285</v>
          </cell>
          <cell r="V21">
            <v>276.01256216158305</v>
          </cell>
          <cell r="W21">
            <v>875.26977981634889</v>
          </cell>
          <cell r="X21">
            <v>439.94722131380064</v>
          </cell>
          <cell r="Y21">
            <v>322.18654036269561</v>
          </cell>
          <cell r="Z21">
            <v>111.39578746610863</v>
          </cell>
          <cell r="AA21">
            <v>34.75185725745407</v>
          </cell>
          <cell r="AB21">
            <v>22.675350949337304</v>
          </cell>
          <cell r="AC21">
            <v>12.565485785696325</v>
          </cell>
          <cell r="AD21">
            <v>367.01099954509357</v>
          </cell>
          <cell r="AE21">
            <v>153.07845689121805</v>
          </cell>
          <cell r="AF21">
            <v>135.05698956621274</v>
          </cell>
          <cell r="AG21">
            <v>2.6853659138786501</v>
          </cell>
          <cell r="AH21">
            <v>363.75220868464544</v>
          </cell>
          <cell r="AI21">
            <v>1321.8026753879444</v>
          </cell>
          <cell r="AJ21">
            <v>2063.0239858105888</v>
          </cell>
          <cell r="AK21">
            <v>0</v>
          </cell>
          <cell r="AL21">
            <v>246.77145428957377</v>
          </cell>
          <cell r="AM21">
            <v>275.04076906606446</v>
          </cell>
          <cell r="AN21">
            <v>5174.9874474893295</v>
          </cell>
          <cell r="AO21">
            <v>209.22316629277879</v>
          </cell>
          <cell r="AP21">
            <v>525.26180843215616</v>
          </cell>
          <cell r="AQ21">
            <v>0</v>
          </cell>
          <cell r="AR21">
            <v>84.098304284047316</v>
          </cell>
          <cell r="AS21">
            <v>326.36163158189748</v>
          </cell>
          <cell r="AT21">
            <v>159.82605198479155</v>
          </cell>
          <cell r="AU21">
            <v>17.956591758352776</v>
          </cell>
          <cell r="AV21">
            <v>160.76406689271417</v>
          </cell>
          <cell r="AW21">
            <v>62.364721374587795</v>
          </cell>
          <cell r="AX21">
            <v>24.398038516731152</v>
          </cell>
          <cell r="AY21">
            <v>245.07629969820266</v>
          </cell>
          <cell r="AZ21">
            <v>263.71596147238461</v>
          </cell>
          <cell r="BA21">
            <v>77.585279937667991</v>
          </cell>
          <cell r="BB21">
            <v>3.6769969925885562</v>
          </cell>
          <cell r="BC21">
            <v>164.44401277469609</v>
          </cell>
          <cell r="BD21">
            <v>277.29345248169011</v>
          </cell>
          <cell r="BE21">
            <v>384.90057108996211</v>
          </cell>
          <cell r="BF21">
            <v>603.33928481765099</v>
          </cell>
        </row>
        <row r="22">
          <cell r="D22">
            <v>10142.497491431424</v>
          </cell>
          <cell r="E22">
            <v>0</v>
          </cell>
          <cell r="F22">
            <v>11430.166041612891</v>
          </cell>
          <cell r="I22">
            <v>0</v>
          </cell>
          <cell r="J22">
            <v>54.793045736014506</v>
          </cell>
          <cell r="K22">
            <v>0</v>
          </cell>
          <cell r="L22">
            <v>468.57611186735227</v>
          </cell>
          <cell r="M22">
            <v>5.2385679667667668</v>
          </cell>
          <cell r="N22">
            <v>36.797582253840957</v>
          </cell>
          <cell r="O22">
            <v>43.434459954738898</v>
          </cell>
          <cell r="P22">
            <v>218.35641290553025</v>
          </cell>
          <cell r="Q22">
            <v>40.368687309124752</v>
          </cell>
          <cell r="R22">
            <v>107.05111891720847</v>
          </cell>
          <cell r="S22">
            <v>225.70424103106706</v>
          </cell>
          <cell r="T22">
            <v>1128.1172073084517</v>
          </cell>
          <cell r="U22">
            <v>1013.6233596434147</v>
          </cell>
          <cell r="V22">
            <v>165.31983292450542</v>
          </cell>
          <cell r="W22">
            <v>816.93216902958864</v>
          </cell>
          <cell r="X22">
            <v>384.84507835319755</v>
          </cell>
          <cell r="Y22">
            <v>309.3776371616251</v>
          </cell>
          <cell r="Z22">
            <v>55.401589274449726</v>
          </cell>
          <cell r="AA22">
            <v>0</v>
          </cell>
          <cell r="AB22">
            <v>13.737267198251342</v>
          </cell>
          <cell r="AC22">
            <v>0.52195342261372979</v>
          </cell>
          <cell r="AD22">
            <v>356.23280881258972</v>
          </cell>
          <cell r="AE22">
            <v>122.32448940851418</v>
          </cell>
          <cell r="AF22">
            <v>124.824343371469</v>
          </cell>
          <cell r="AG22">
            <v>0.44394189411830332</v>
          </cell>
          <cell r="AH22">
            <v>366.32594222719695</v>
          </cell>
          <cell r="AI22">
            <v>1295.5958953497059</v>
          </cell>
          <cell r="AJ22">
            <v>2006.8969697453865</v>
          </cell>
          <cell r="AK22">
            <v>0</v>
          </cell>
          <cell r="AL22">
            <v>1025.8752980186921</v>
          </cell>
          <cell r="AM22">
            <v>273.81563956357616</v>
          </cell>
          <cell r="AN22">
            <v>1440.8746443203759</v>
          </cell>
          <cell r="AO22">
            <v>172.04437306464052</v>
          </cell>
          <cell r="AP22">
            <v>443.08108649631424</v>
          </cell>
          <cell r="AQ22">
            <v>0</v>
          </cell>
          <cell r="AR22">
            <v>65.146328315029535</v>
          </cell>
          <cell r="AS22">
            <v>281.94867651029176</v>
          </cell>
          <cell r="AT22">
            <v>86.278069707402352</v>
          </cell>
          <cell r="AU22">
            <v>7.9539589362862682</v>
          </cell>
          <cell r="AV22">
            <v>143.77095772340806</v>
          </cell>
          <cell r="AW22">
            <v>48.423712727344963</v>
          </cell>
          <cell r="AX22">
            <v>14.887334061637524</v>
          </cell>
          <cell r="AY22">
            <v>215.46248008728912</v>
          </cell>
          <cell r="AZ22">
            <v>244.11120862403232</v>
          </cell>
          <cell r="BA22">
            <v>44.911585459927146</v>
          </cell>
          <cell r="BB22">
            <v>1.9484116464081094</v>
          </cell>
          <cell r="BC22">
            <v>155.51745650032939</v>
          </cell>
          <cell r="BD22">
            <v>264.83707560354583</v>
          </cell>
          <cell r="BE22">
            <v>324.24459707836382</v>
          </cell>
          <cell r="BF22">
            <v>629.59834062240702</v>
          </cell>
        </row>
        <row r="23">
          <cell r="D23">
            <v>11311.533671921043</v>
          </cell>
          <cell r="E23">
            <v>0</v>
          </cell>
          <cell r="F23">
            <v>7924.7790121590479</v>
          </cell>
          <cell r="I23">
            <v>0</v>
          </cell>
          <cell r="J23">
            <v>58.711047416291684</v>
          </cell>
          <cell r="K23">
            <v>0</v>
          </cell>
          <cell r="L23">
            <v>473.12061850327831</v>
          </cell>
          <cell r="M23">
            <v>18.465677299977568</v>
          </cell>
          <cell r="N23">
            <v>42.394574322320523</v>
          </cell>
          <cell r="O23">
            <v>56.976832372178677</v>
          </cell>
          <cell r="P23">
            <v>183.63538494627892</v>
          </cell>
          <cell r="Q23">
            <v>14.568585926307415</v>
          </cell>
          <cell r="R23">
            <v>100.67535196804464</v>
          </cell>
          <cell r="S23">
            <v>254.43741503679968</v>
          </cell>
          <cell r="T23">
            <v>1123.360112555355</v>
          </cell>
          <cell r="U23">
            <v>1059.5212145649734</v>
          </cell>
          <cell r="V23">
            <v>161.2294552551474</v>
          </cell>
          <cell r="W23">
            <v>888.55506269486239</v>
          </cell>
          <cell r="X23">
            <v>439.07032884057418</v>
          </cell>
          <cell r="Y23">
            <v>296.22049693129179</v>
          </cell>
          <cell r="Z23">
            <v>127.87284732876967</v>
          </cell>
          <cell r="AA23">
            <v>37.3935259921411</v>
          </cell>
          <cell r="AB23">
            <v>32.416336857962101</v>
          </cell>
          <cell r="AC23">
            <v>23.317940756222285</v>
          </cell>
          <cell r="AD23">
            <v>357.90965455396048</v>
          </cell>
          <cell r="AE23">
            <v>229.0367541263474</v>
          </cell>
          <cell r="AF23">
            <v>134.34764762669761</v>
          </cell>
          <cell r="AG23">
            <v>3.4429624071022769</v>
          </cell>
          <cell r="AH23">
            <v>354.5629331734213</v>
          </cell>
          <cell r="AI23">
            <v>1243.3002908489607</v>
          </cell>
          <cell r="AJ23">
            <v>1974.6366559444155</v>
          </cell>
          <cell r="AK23">
            <v>0</v>
          </cell>
          <cell r="AL23">
            <v>255.07204176999952</v>
          </cell>
          <cell r="AM23">
            <v>246.79067675912444</v>
          </cell>
          <cell r="AN23">
            <v>1012.5225958247634</v>
          </cell>
          <cell r="AO23">
            <v>206.40510035620167</v>
          </cell>
          <cell r="AP23">
            <v>586.28532129450161</v>
          </cell>
          <cell r="AQ23">
            <v>0</v>
          </cell>
          <cell r="AR23">
            <v>148.31814516787344</v>
          </cell>
          <cell r="AS23">
            <v>405.07043837841218</v>
          </cell>
          <cell r="AT23">
            <v>212.68114122770149</v>
          </cell>
          <cell r="AU23">
            <v>27.393037816906084</v>
          </cell>
          <cell r="AV23">
            <v>152.71735198096601</v>
          </cell>
          <cell r="AW23">
            <v>69.379056917827768</v>
          </cell>
          <cell r="AX23">
            <v>20.679757072636427</v>
          </cell>
          <cell r="AY23">
            <v>230.07851632474316</v>
          </cell>
          <cell r="AZ23">
            <v>256.02445369210204</v>
          </cell>
          <cell r="BA23">
            <v>130.62775769747927</v>
          </cell>
          <cell r="BB23">
            <v>4.6155480622190996</v>
          </cell>
          <cell r="BC23">
            <v>171.45647175195847</v>
          </cell>
          <cell r="BD23">
            <v>294.87660761050978</v>
          </cell>
          <cell r="BE23">
            <v>416.00626065303049</v>
          </cell>
          <cell r="BF23">
            <v>630.96528489662671</v>
          </cell>
        </row>
        <row r="24">
          <cell r="D24">
            <v>10421.242597032449</v>
          </cell>
          <cell r="E24">
            <v>0</v>
          </cell>
          <cell r="F24">
            <v>7422.3358817588451</v>
          </cell>
          <cell r="I24">
            <v>0</v>
          </cell>
          <cell r="J24">
            <v>57.371983550880493</v>
          </cell>
          <cell r="K24">
            <v>0</v>
          </cell>
          <cell r="L24">
            <v>427.59914910064634</v>
          </cell>
          <cell r="M24">
            <v>22.531391530773575</v>
          </cell>
          <cell r="N24">
            <v>43.096678078779249</v>
          </cell>
          <cell r="O24">
            <v>60.227044645300822</v>
          </cell>
          <cell r="P24">
            <v>158.18244826930885</v>
          </cell>
          <cell r="Q24">
            <v>45.787673690590566</v>
          </cell>
          <cell r="R24">
            <v>193.1350980863611</v>
          </cell>
          <cell r="S24">
            <v>264.39125714344982</v>
          </cell>
          <cell r="T24">
            <v>1115.7074764988931</v>
          </cell>
          <cell r="U24">
            <v>1056.1254343881631</v>
          </cell>
          <cell r="V24">
            <v>186.1073585004246</v>
          </cell>
          <cell r="W24">
            <v>914.94762276487813</v>
          </cell>
          <cell r="X24">
            <v>466.24407651896263</v>
          </cell>
          <cell r="Y24">
            <v>266.31902656410495</v>
          </cell>
          <cell r="Z24">
            <v>151.36228921369633</v>
          </cell>
          <cell r="AA24">
            <v>47.447630338163293</v>
          </cell>
          <cell r="AB24">
            <v>38.440381726761856</v>
          </cell>
          <cell r="AC24">
            <v>23.933722477713701</v>
          </cell>
          <cell r="AD24">
            <v>369.85453316279461</v>
          </cell>
          <cell r="AE24">
            <v>192.86245985790802</v>
          </cell>
          <cell r="AF24">
            <v>137.0702767792734</v>
          </cell>
          <cell r="AG24">
            <v>7.2167365879617913</v>
          </cell>
          <cell r="AH24">
            <v>360.14625311834999</v>
          </cell>
          <cell r="AI24">
            <v>1308.0855142537384</v>
          </cell>
          <cell r="AJ24">
            <v>2059.5207052113492</v>
          </cell>
          <cell r="AK24">
            <v>0</v>
          </cell>
          <cell r="AL24">
            <v>2297.1508217198248</v>
          </cell>
          <cell r="AM24">
            <v>243.91899465176013</v>
          </cell>
          <cell r="AN24">
            <v>3040.6113163791283</v>
          </cell>
          <cell r="AO24">
            <v>197.86109546040194</v>
          </cell>
          <cell r="AP24">
            <v>577.05851446372571</v>
          </cell>
          <cell r="AQ24">
            <v>0</v>
          </cell>
          <cell r="AR24">
            <v>156.14020832402309</v>
          </cell>
          <cell r="AS24">
            <v>359.20662972530374</v>
          </cell>
          <cell r="AT24">
            <v>219.24670942145252</v>
          </cell>
          <cell r="AU24">
            <v>28.490292752066843</v>
          </cell>
          <cell r="AV24">
            <v>146.74451055526805</v>
          </cell>
          <cell r="AW24">
            <v>69.010445743665528</v>
          </cell>
          <cell r="AX24">
            <v>39.241139237469213</v>
          </cell>
          <cell r="AY24">
            <v>231.18059671527493</v>
          </cell>
          <cell r="AZ24">
            <v>272.12833866890207</v>
          </cell>
          <cell r="BA24">
            <v>149.25321118640281</v>
          </cell>
          <cell r="BB24">
            <v>4.8578931541774004</v>
          </cell>
          <cell r="BC24">
            <v>170.37878671913506</v>
          </cell>
          <cell r="BD24">
            <v>317.08951908680723</v>
          </cell>
          <cell r="BE24">
            <v>418.6951116180104</v>
          </cell>
          <cell r="BF24">
            <v>663.12935767103568</v>
          </cell>
        </row>
        <row r="25">
          <cell r="D25">
            <v>9974.7298102932691</v>
          </cell>
          <cell r="E25">
            <v>0</v>
          </cell>
          <cell r="F25">
            <v>3421.4623310343377</v>
          </cell>
          <cell r="I25">
            <v>0</v>
          </cell>
          <cell r="J25">
            <v>78.32437885197001</v>
          </cell>
          <cell r="K25">
            <v>0</v>
          </cell>
          <cell r="L25">
            <v>404.53776172164095</v>
          </cell>
          <cell r="M25">
            <v>5.7294240103239007</v>
          </cell>
          <cell r="N25">
            <v>36.858704688538438</v>
          </cell>
          <cell r="O25">
            <v>60.343123655055166</v>
          </cell>
          <cell r="P25">
            <v>189.04016304248614</v>
          </cell>
          <cell r="Q25">
            <v>57.38994496809422</v>
          </cell>
          <cell r="R25">
            <v>201.62843570076694</v>
          </cell>
          <cell r="S25">
            <v>262.04367310553079</v>
          </cell>
          <cell r="T25">
            <v>1117.7162063374365</v>
          </cell>
          <cell r="U25">
            <v>1015.1991389028519</v>
          </cell>
          <cell r="V25">
            <v>243.22975877629034</v>
          </cell>
          <cell r="W25">
            <v>894.38019157004271</v>
          </cell>
          <cell r="X25">
            <v>466.51537434314491</v>
          </cell>
          <cell r="Y25">
            <v>314.82798900300156</v>
          </cell>
          <cell r="Z25">
            <v>166.78987931808035</v>
          </cell>
          <cell r="AA25">
            <v>64.16970976414008</v>
          </cell>
          <cell r="AB25">
            <v>41.72678491516541</v>
          </cell>
          <cell r="AC25">
            <v>30.934385897402933</v>
          </cell>
          <cell r="AD25">
            <v>374.96415423881803</v>
          </cell>
          <cell r="AE25">
            <v>205.17702196432009</v>
          </cell>
          <cell r="AF25">
            <v>134.99050551443656</v>
          </cell>
          <cell r="AG25">
            <v>8.1083735081535053</v>
          </cell>
          <cell r="AH25">
            <v>359.88246155807678</v>
          </cell>
          <cell r="AI25">
            <v>1459.460317318192</v>
          </cell>
          <cell r="AJ25">
            <v>2224.97162967343</v>
          </cell>
          <cell r="AK25">
            <v>0</v>
          </cell>
          <cell r="AL25">
            <v>274.72987462743123</v>
          </cell>
          <cell r="AM25">
            <v>264.62877678003741</v>
          </cell>
          <cell r="AN25">
            <v>3022.0008398437003</v>
          </cell>
          <cell r="AO25">
            <v>178.46598183982763</v>
          </cell>
          <cell r="AP25">
            <v>592.61095712397946</v>
          </cell>
          <cell r="AQ25">
            <v>0</v>
          </cell>
          <cell r="AR25">
            <v>152.91707221714847</v>
          </cell>
          <cell r="AS25">
            <v>392.48645501379417</v>
          </cell>
          <cell r="AT25">
            <v>238.14694578566036</v>
          </cell>
          <cell r="AU25">
            <v>25.875700183627341</v>
          </cell>
          <cell r="AV25">
            <v>153.29158117009729</v>
          </cell>
          <cell r="AW25">
            <v>63.409700543230997</v>
          </cell>
          <cell r="AX25">
            <v>22.788481069698364</v>
          </cell>
          <cell r="AY25">
            <v>222.49611745201264</v>
          </cell>
          <cell r="AZ25">
            <v>275.43055862768767</v>
          </cell>
          <cell r="BA25">
            <v>152.49752568073836</v>
          </cell>
          <cell r="BB25">
            <v>4.3552415530470752</v>
          </cell>
          <cell r="BC25">
            <v>169.99328645117487</v>
          </cell>
          <cell r="BD25">
            <v>293.07161922095759</v>
          </cell>
          <cell r="BE25">
            <v>382.33557347950114</v>
          </cell>
          <cell r="BF25">
            <v>672.26823398171985</v>
          </cell>
        </row>
        <row r="26">
          <cell r="D26">
            <v>10305.808593917207</v>
          </cell>
          <cell r="E26">
            <v>0</v>
          </cell>
          <cell r="F26">
            <v>3673.3743022089957</v>
          </cell>
          <cell r="I26">
            <v>0</v>
          </cell>
          <cell r="J26">
            <v>87.945532618885338</v>
          </cell>
          <cell r="K26">
            <v>0</v>
          </cell>
          <cell r="L26">
            <v>367.06890500954376</v>
          </cell>
          <cell r="M26">
            <v>13.8281466077357</v>
          </cell>
          <cell r="N26">
            <v>39.440591392797728</v>
          </cell>
          <cell r="O26">
            <v>51.632908629815034</v>
          </cell>
          <cell r="P26">
            <v>188.82945149129202</v>
          </cell>
          <cell r="Q26">
            <v>50.280440721706903</v>
          </cell>
          <cell r="R26">
            <v>217.54546832237341</v>
          </cell>
          <cell r="S26">
            <v>265.936743266392</v>
          </cell>
          <cell r="T26">
            <v>1093.9436004529389</v>
          </cell>
          <cell r="U26">
            <v>946.01765757437431</v>
          </cell>
          <cell r="V26">
            <v>170.66241626259955</v>
          </cell>
          <cell r="W26">
            <v>918.07934330056241</v>
          </cell>
          <cell r="X26">
            <v>464.34740447736306</v>
          </cell>
          <cell r="Y26">
            <v>322.61815053753298</v>
          </cell>
          <cell r="Z26">
            <v>96.322175621024869</v>
          </cell>
          <cell r="AA26">
            <v>84.063721853889575</v>
          </cell>
          <cell r="AB26">
            <v>36.944490561798013</v>
          </cell>
          <cell r="AC26">
            <v>24.690246647521583</v>
          </cell>
          <cell r="AD26">
            <v>377.75728865597904</v>
          </cell>
          <cell r="AE26">
            <v>255.45076066467854</v>
          </cell>
          <cell r="AF26">
            <v>137.5268184735267</v>
          </cell>
          <cell r="AG26">
            <v>6.193471968487418</v>
          </cell>
          <cell r="AH26">
            <v>371.44264414151246</v>
          </cell>
          <cell r="AI26">
            <v>1350.9730892664472</v>
          </cell>
          <cell r="AJ26">
            <v>2143.1865950779979</v>
          </cell>
          <cell r="AK26">
            <v>0</v>
          </cell>
          <cell r="AL26">
            <v>273.58061200660688</v>
          </cell>
          <cell r="AM26">
            <v>283.70085297161859</v>
          </cell>
          <cell r="AN26">
            <v>3070.5573921566347</v>
          </cell>
          <cell r="AO26">
            <v>181.47492134440728</v>
          </cell>
          <cell r="AP26">
            <v>555.35790549930084</v>
          </cell>
          <cell r="AQ26">
            <v>0</v>
          </cell>
          <cell r="AR26">
            <v>143.68892498210357</v>
          </cell>
          <cell r="AS26">
            <v>412.03008542744914</v>
          </cell>
          <cell r="AT26">
            <v>188.02440468692203</v>
          </cell>
          <cell r="AU26">
            <v>8.1405432106258448</v>
          </cell>
          <cell r="AV26">
            <v>138.22248828949125</v>
          </cell>
          <cell r="AW26">
            <v>64.695148237854937</v>
          </cell>
          <cell r="AX26">
            <v>17.783143445856073</v>
          </cell>
          <cell r="AY26">
            <v>216.9924175207031</v>
          </cell>
          <cell r="AZ26">
            <v>276.99212960186583</v>
          </cell>
          <cell r="BA26">
            <v>136.21000531899222</v>
          </cell>
          <cell r="BB26">
            <v>3.7708252914662173</v>
          </cell>
          <cell r="BC26">
            <v>164.91824780530916</v>
          </cell>
          <cell r="BD26">
            <v>285.39110275568618</v>
          </cell>
          <cell r="BE26">
            <v>425.05774260533144</v>
          </cell>
          <cell r="BF26">
            <v>633.78522739918219</v>
          </cell>
        </row>
        <row r="27">
          <cell r="D27">
            <v>9723.5650937111623</v>
          </cell>
          <cell r="E27">
            <v>0</v>
          </cell>
          <cell r="F27">
            <v>4230.2020083062716</v>
          </cell>
          <cell r="I27">
            <v>0</v>
          </cell>
          <cell r="J27">
            <v>83.931557992899016</v>
          </cell>
          <cell r="K27">
            <v>0</v>
          </cell>
          <cell r="L27">
            <v>667.7827051336609</v>
          </cell>
          <cell r="M27">
            <v>0.83828883025841461</v>
          </cell>
          <cell r="N27">
            <v>44.255055448637464</v>
          </cell>
          <cell r="O27">
            <v>53.092876960351347</v>
          </cell>
          <cell r="P27">
            <v>227.89633817370265</v>
          </cell>
          <cell r="Q27">
            <v>58.747506412427001</v>
          </cell>
          <cell r="R27">
            <v>217.86394837684946</v>
          </cell>
          <cell r="S27">
            <v>255.30492468013739</v>
          </cell>
          <cell r="T27">
            <v>1041.6705147439247</v>
          </cell>
          <cell r="U27">
            <v>879.85235393353219</v>
          </cell>
          <cell r="V27">
            <v>197.12253270780775</v>
          </cell>
          <cell r="W27">
            <v>897.26769044778894</v>
          </cell>
          <cell r="X27">
            <v>437.04283334225596</v>
          </cell>
          <cell r="Y27">
            <v>332.96687574203111</v>
          </cell>
          <cell r="Z27">
            <v>103.35806546830987</v>
          </cell>
          <cell r="AA27">
            <v>46.642583533793029</v>
          </cell>
          <cell r="AB27">
            <v>33.830731443329356</v>
          </cell>
          <cell r="AC27">
            <v>22.439171717019534</v>
          </cell>
          <cell r="AD27">
            <v>353.49892026414858</v>
          </cell>
          <cell r="AE27">
            <v>196.74614718888137</v>
          </cell>
          <cell r="AF27">
            <v>131.11673717505883</v>
          </cell>
          <cell r="AG27">
            <v>3.6641291115996197</v>
          </cell>
          <cell r="AH27">
            <v>386.24821354269943</v>
          </cell>
          <cell r="AI27">
            <v>1303.1560435115598</v>
          </cell>
          <cell r="AJ27">
            <v>2060.5506718521724</v>
          </cell>
          <cell r="AK27">
            <v>0</v>
          </cell>
          <cell r="AL27">
            <v>135.50007092078991</v>
          </cell>
          <cell r="AM27">
            <v>287.93867511064161</v>
          </cell>
          <cell r="AN27">
            <v>3032.2993440678101</v>
          </cell>
          <cell r="AO27">
            <v>153.52776040241508</v>
          </cell>
          <cell r="AP27">
            <v>523.61981320179711</v>
          </cell>
          <cell r="AQ27">
            <v>0</v>
          </cell>
          <cell r="AR27">
            <v>107.77118409088112</v>
          </cell>
          <cell r="AS27">
            <v>401.44330442465571</v>
          </cell>
          <cell r="AT27">
            <v>172.58482406617588</v>
          </cell>
          <cell r="AU27">
            <v>7.0400713052178521</v>
          </cell>
          <cell r="AV27">
            <v>143.35167926785184</v>
          </cell>
          <cell r="AW27">
            <v>69.594057762684585</v>
          </cell>
          <cell r="AX27">
            <v>24.917847292513393</v>
          </cell>
          <cell r="AY27">
            <v>231.49478747608811</v>
          </cell>
          <cell r="AZ27">
            <v>266.2884653467562</v>
          </cell>
          <cell r="BA27">
            <v>116.16452754676877</v>
          </cell>
          <cell r="BB27">
            <v>3.9850218937612194</v>
          </cell>
          <cell r="BC27">
            <v>165.94472939503078</v>
          </cell>
          <cell r="BD27">
            <v>289.33349979367154</v>
          </cell>
          <cell r="BE27">
            <v>405.20287032025658</v>
          </cell>
          <cell r="BF27">
            <v>604.88048164692998</v>
          </cell>
        </row>
        <row r="28">
          <cell r="D28">
            <v>9706.9927354123065</v>
          </cell>
          <cell r="E28">
            <v>0</v>
          </cell>
          <cell r="F28">
            <v>8495.5377567487358</v>
          </cell>
          <cell r="I28">
            <v>0</v>
          </cell>
          <cell r="J28">
            <v>73.389278411858996</v>
          </cell>
          <cell r="K28">
            <v>0</v>
          </cell>
          <cell r="L28">
            <v>1064.5260160271073</v>
          </cell>
          <cell r="M28">
            <v>13.281261665705909</v>
          </cell>
          <cell r="N28">
            <v>36.721179210469174</v>
          </cell>
          <cell r="O28">
            <v>36.213434073114065</v>
          </cell>
          <cell r="P28">
            <v>155.18932553511124</v>
          </cell>
          <cell r="Q28">
            <v>54.32041919052503</v>
          </cell>
          <cell r="R28">
            <v>170.068081009423</v>
          </cell>
          <cell r="S28">
            <v>243.03191510608539</v>
          </cell>
          <cell r="T28">
            <v>1060.5072159457491</v>
          </cell>
          <cell r="U28">
            <v>881.70988617045691</v>
          </cell>
          <cell r="V28">
            <v>156.76403247113259</v>
          </cell>
          <cell r="W28">
            <v>825.38341794992778</v>
          </cell>
          <cell r="X28">
            <v>393.21777958333206</v>
          </cell>
          <cell r="Y28">
            <v>333.58882332316273</v>
          </cell>
          <cell r="Z28">
            <v>34.720429578591968</v>
          </cell>
          <cell r="AA28">
            <v>6.5414409168965593</v>
          </cell>
          <cell r="AB28">
            <v>15.604718426770722</v>
          </cell>
          <cell r="AC28">
            <v>9.6594893290282045</v>
          </cell>
          <cell r="AD28">
            <v>336.13934456751167</v>
          </cell>
          <cell r="AE28">
            <v>134.75834749492785</v>
          </cell>
          <cell r="AF28">
            <v>133.15388358411985</v>
          </cell>
          <cell r="AG28">
            <v>3.7437491252186632</v>
          </cell>
          <cell r="AH28">
            <v>385.68926496224259</v>
          </cell>
          <cell r="AI28">
            <v>1234.5431616742817</v>
          </cell>
          <cell r="AJ28">
            <v>2074.6029340537989</v>
          </cell>
          <cell r="AK28">
            <v>0</v>
          </cell>
          <cell r="AL28">
            <v>1266.6811371126603</v>
          </cell>
          <cell r="AM28">
            <v>288.69895241240459</v>
          </cell>
          <cell r="AN28">
            <v>4725.2622225634695</v>
          </cell>
          <cell r="AO28">
            <v>142.65279248164026</v>
          </cell>
          <cell r="AP28">
            <v>412.24186930205872</v>
          </cell>
          <cell r="AQ28">
            <v>0</v>
          </cell>
          <cell r="AR28">
            <v>29.572803240261109</v>
          </cell>
          <cell r="AS28">
            <v>355.87840592368593</v>
          </cell>
          <cell r="AT28">
            <v>91.327640672144014</v>
          </cell>
          <cell r="AU28">
            <v>3.2928371288980194</v>
          </cell>
          <cell r="AV28">
            <v>139.08195550721047</v>
          </cell>
          <cell r="AW28">
            <v>56.199934057471545</v>
          </cell>
          <cell r="AX28">
            <v>19.885433502423545</v>
          </cell>
          <cell r="AY28">
            <v>214.50757608556862</v>
          </cell>
          <cell r="AZ28">
            <v>266.87985171053958</v>
          </cell>
          <cell r="BA28">
            <v>44.147018864501177</v>
          </cell>
          <cell r="BB28">
            <v>2.7987641150936513</v>
          </cell>
          <cell r="BC28">
            <v>162.70443611350424</v>
          </cell>
          <cell r="BD28">
            <v>282.24624625816091</v>
          </cell>
          <cell r="BE28">
            <v>330.89890003476745</v>
          </cell>
          <cell r="BF28">
            <v>661.19703087586379</v>
          </cell>
        </row>
        <row r="29">
          <cell r="D29">
            <v>9612.9341585685652</v>
          </cell>
          <cell r="E29">
            <v>0</v>
          </cell>
          <cell r="F29">
            <v>6198.0217040403986</v>
          </cell>
          <cell r="I29">
            <v>0</v>
          </cell>
          <cell r="J29">
            <v>62.780246698188861</v>
          </cell>
          <cell r="K29">
            <v>0</v>
          </cell>
          <cell r="L29">
            <v>465.73257824965106</v>
          </cell>
          <cell r="M29">
            <v>13.21826266503091</v>
          </cell>
          <cell r="N29">
            <v>30.663892315781311</v>
          </cell>
          <cell r="O29">
            <v>18.842867061465764</v>
          </cell>
          <cell r="P29">
            <v>169.82895288771203</v>
          </cell>
          <cell r="Q29">
            <v>38.059438833318559</v>
          </cell>
          <cell r="R29">
            <v>150.63463182673593</v>
          </cell>
          <cell r="S29">
            <v>219.24295628949727</v>
          </cell>
          <cell r="T29">
            <v>998.2215784230732</v>
          </cell>
          <cell r="U29">
            <v>827.13586249210823</v>
          </cell>
          <cell r="V29">
            <v>43.500407844807071</v>
          </cell>
          <cell r="W29">
            <v>687.73301420273583</v>
          </cell>
          <cell r="X29">
            <v>334.64291724084006</v>
          </cell>
          <cell r="Y29">
            <v>300.30283217503205</v>
          </cell>
          <cell r="Z29">
            <v>0.81040842144905256</v>
          </cell>
          <cell r="AA29">
            <v>0</v>
          </cell>
          <cell r="AB29">
            <v>7.3169988273339204</v>
          </cell>
          <cell r="AC29">
            <v>1.9910365021839607</v>
          </cell>
          <cell r="AD29">
            <v>311.25420313917851</v>
          </cell>
          <cell r="AE29">
            <v>100.09200802987942</v>
          </cell>
          <cell r="AF29">
            <v>130.48245787464586</v>
          </cell>
          <cell r="AG29">
            <v>1.7358235292367237</v>
          </cell>
          <cell r="AH29">
            <v>393.33621512103133</v>
          </cell>
          <cell r="AI29">
            <v>1168.4773160302511</v>
          </cell>
          <cell r="AJ29">
            <v>2009.9831165358999</v>
          </cell>
          <cell r="AK29">
            <v>0</v>
          </cell>
          <cell r="AL29">
            <v>1088.6407340975979</v>
          </cell>
          <cell r="AM29">
            <v>246.62661127651546</v>
          </cell>
          <cell r="AN29">
            <v>3002.1392010906325</v>
          </cell>
          <cell r="AO29">
            <v>131.56604068625586</v>
          </cell>
          <cell r="AP29">
            <v>353.29651921942667</v>
          </cell>
          <cell r="AQ29">
            <v>0</v>
          </cell>
          <cell r="AR29">
            <v>23.630254951057953</v>
          </cell>
          <cell r="AS29">
            <v>306.59361749349813</v>
          </cell>
          <cell r="AT29">
            <v>43.348137919771389</v>
          </cell>
          <cell r="AU29">
            <v>1.0514131091376726</v>
          </cell>
          <cell r="AV29">
            <v>147.74445214044999</v>
          </cell>
          <cell r="AW29">
            <v>45.332740481460881</v>
          </cell>
          <cell r="AX29">
            <v>18.009939848286074</v>
          </cell>
          <cell r="AY29">
            <v>205.97054129197105</v>
          </cell>
          <cell r="AZ29">
            <v>260.16978793651697</v>
          </cell>
          <cell r="BA29">
            <v>25.557220129151165</v>
          </cell>
          <cell r="BB29">
            <v>2.1714549168830057</v>
          </cell>
          <cell r="BC29">
            <v>152.3428430280172</v>
          </cell>
          <cell r="BD29">
            <v>264.35533430902257</v>
          </cell>
          <cell r="BE29">
            <v>275.9412526544362</v>
          </cell>
          <cell r="BF29">
            <v>614.24561819833627</v>
          </cell>
        </row>
        <row r="30">
          <cell r="D30">
            <v>9616.787714783015</v>
          </cell>
          <cell r="E30">
            <v>0</v>
          </cell>
          <cell r="F30">
            <v>7821.4336839142788</v>
          </cell>
          <cell r="I30">
            <v>0</v>
          </cell>
          <cell r="J30">
            <v>77.715835313534896</v>
          </cell>
          <cell r="K30">
            <v>0</v>
          </cell>
          <cell r="L30">
            <v>327.62187967625164</v>
          </cell>
          <cell r="M30">
            <v>4.6166203856348442</v>
          </cell>
          <cell r="N30">
            <v>32.286585724657002</v>
          </cell>
          <cell r="O30">
            <v>24.384366393180407</v>
          </cell>
          <cell r="P30">
            <v>246.49551973894091</v>
          </cell>
          <cell r="Q30">
            <v>19.049825480704492</v>
          </cell>
          <cell r="R30">
            <v>173.47378017782825</v>
          </cell>
          <cell r="S30">
            <v>213.57036542020774</v>
          </cell>
          <cell r="T30">
            <v>1005.9096011522546</v>
          </cell>
          <cell r="U30">
            <v>871.375101170363</v>
          </cell>
          <cell r="V30">
            <v>112.75024979103759</v>
          </cell>
          <cell r="W30">
            <v>790.63799463296846</v>
          </cell>
          <cell r="X30">
            <v>401.30845975512585</v>
          </cell>
          <cell r="Y30">
            <v>309.33876543780457</v>
          </cell>
          <cell r="Z30">
            <v>28.413800732814476</v>
          </cell>
          <cell r="AA30">
            <v>3.1735411488964225</v>
          </cell>
          <cell r="AB30">
            <v>24.894256177367009</v>
          </cell>
          <cell r="AC30">
            <v>7.3724915640986977</v>
          </cell>
          <cell r="AD30">
            <v>339.71339851218875</v>
          </cell>
          <cell r="AE30">
            <v>115.33186841444302</v>
          </cell>
          <cell r="AF30">
            <v>136.18346531445252</v>
          </cell>
          <cell r="AG30">
            <v>3.687720226746003</v>
          </cell>
          <cell r="AH30">
            <v>94.582410319783293</v>
          </cell>
          <cell r="AI30">
            <v>1151.3520429999544</v>
          </cell>
          <cell r="AJ30">
            <v>2019.8412537776944</v>
          </cell>
          <cell r="AK30">
            <v>0</v>
          </cell>
          <cell r="AL30">
            <v>261.85797242568589</v>
          </cell>
          <cell r="AM30">
            <v>230.25303696065583</v>
          </cell>
          <cell r="AN30">
            <v>5091.318504851969</v>
          </cell>
          <cell r="AO30">
            <v>139.12136339273906</v>
          </cell>
          <cell r="AP30">
            <v>435.8469246528465</v>
          </cell>
          <cell r="AQ30">
            <v>0</v>
          </cell>
          <cell r="AR30">
            <v>40.931389021536781</v>
          </cell>
          <cell r="AS30">
            <v>315.90728252094857</v>
          </cell>
          <cell r="AT30">
            <v>85.198776189455302</v>
          </cell>
          <cell r="AU30">
            <v>3.3767464361800421</v>
          </cell>
          <cell r="AV30">
            <v>146.67802650349188</v>
          </cell>
          <cell r="AW30">
            <v>60.490568124720006</v>
          </cell>
          <cell r="AX30">
            <v>15.240396546271466</v>
          </cell>
          <cell r="AY30">
            <v>215.01800203146314</v>
          </cell>
          <cell r="AZ30">
            <v>252.58122320414574</v>
          </cell>
          <cell r="BA30">
            <v>38.13718228096004</v>
          </cell>
          <cell r="BB30">
            <v>3.1137591184686557</v>
          </cell>
          <cell r="BC30">
            <v>167.65428100058176</v>
          </cell>
          <cell r="BD30">
            <v>294.01606806937468</v>
          </cell>
          <cell r="BE30">
            <v>303.83721015332628</v>
          </cell>
          <cell r="BF30">
            <v>522.59949747171606</v>
          </cell>
        </row>
        <row r="31">
          <cell r="D31">
            <v>9506.1097784724388</v>
          </cell>
          <cell r="E31">
            <v>0</v>
          </cell>
          <cell r="F31">
            <v>5302.1814809531597</v>
          </cell>
          <cell r="I31">
            <v>0</v>
          </cell>
          <cell r="J31">
            <v>83.480914077432303</v>
          </cell>
          <cell r="K31">
            <v>0</v>
          </cell>
          <cell r="L31">
            <v>300.6668859746772</v>
          </cell>
          <cell r="M31">
            <v>9.1847181367072412</v>
          </cell>
          <cell r="N31">
            <v>39.693391638059538</v>
          </cell>
          <cell r="O31">
            <v>25.362861510047445</v>
          </cell>
          <cell r="P31">
            <v>240.65430601252558</v>
          </cell>
          <cell r="Q31">
            <v>47.481408525759313</v>
          </cell>
          <cell r="R31">
            <v>199.94542409975563</v>
          </cell>
          <cell r="S31">
            <v>219.7448036480659</v>
          </cell>
          <cell r="T31">
            <v>990.7614244197365</v>
          </cell>
          <cell r="U31">
            <v>853.63029328662049</v>
          </cell>
          <cell r="V31">
            <v>111.3865224870643</v>
          </cell>
          <cell r="W31">
            <v>770.28047074676169</v>
          </cell>
          <cell r="X31">
            <v>383.56016682028104</v>
          </cell>
          <cell r="Y31">
            <v>292.86492888257283</v>
          </cell>
          <cell r="Z31">
            <v>8.3992009516898491</v>
          </cell>
          <cell r="AA31">
            <v>0</v>
          </cell>
          <cell r="AB31">
            <v>0.50850219292079957</v>
          </cell>
          <cell r="AC31">
            <v>7.1869796131748709</v>
          </cell>
          <cell r="AD31">
            <v>329.83086591268568</v>
          </cell>
          <cell r="AE31">
            <v>109.21587181274315</v>
          </cell>
          <cell r="AF31">
            <v>133.31928947099846</v>
          </cell>
          <cell r="AG31">
            <v>5.4251522411063435</v>
          </cell>
          <cell r="AH31">
            <v>0.32598631838638703</v>
          </cell>
          <cell r="AI31">
            <v>1154.8223496541582</v>
          </cell>
          <cell r="AJ31">
            <v>1772.2600065803124</v>
          </cell>
          <cell r="AK31">
            <v>0</v>
          </cell>
          <cell r="AL31">
            <v>255.39883233094773</v>
          </cell>
          <cell r="AM31">
            <v>242.70083525147419</v>
          </cell>
          <cell r="AN31">
            <v>5003.4809300014376</v>
          </cell>
          <cell r="AO31">
            <v>134.65165131506126</v>
          </cell>
          <cell r="AP31">
            <v>418.72781748219063</v>
          </cell>
          <cell r="AQ31">
            <v>0</v>
          </cell>
          <cell r="AR31">
            <v>36.650942026737901</v>
          </cell>
          <cell r="AS31">
            <v>307.26730467943975</v>
          </cell>
          <cell r="AT31">
            <v>82.754683044119176</v>
          </cell>
          <cell r="AU31">
            <v>2.7813388595878004</v>
          </cell>
          <cell r="AV31">
            <v>159.02609871664598</v>
          </cell>
          <cell r="AW31">
            <v>60.392182451325425</v>
          </cell>
          <cell r="AX31">
            <v>23.741508505441466</v>
          </cell>
          <cell r="AY31">
            <v>198.67069963928918</v>
          </cell>
          <cell r="AZ31">
            <v>242.33249215816591</v>
          </cell>
          <cell r="BA31">
            <v>38.234495630938873</v>
          </cell>
          <cell r="BB31">
            <v>3.2057108513687629</v>
          </cell>
          <cell r="BC31">
            <v>158.81538716545219</v>
          </cell>
          <cell r="BD31">
            <v>291.84943860786257</v>
          </cell>
          <cell r="BE31">
            <v>288.57054168336936</v>
          </cell>
          <cell r="BF31">
            <v>570.26293289729938</v>
          </cell>
        </row>
        <row r="32">
          <cell r="D32">
            <v>10789.664159348868</v>
          </cell>
          <cell r="E32">
            <v>0</v>
          </cell>
          <cell r="F32">
            <v>7820.9747020140558</v>
          </cell>
          <cell r="I32">
            <v>0</v>
          </cell>
          <cell r="J32">
            <v>63.685019580223447</v>
          </cell>
          <cell r="K32">
            <v>0</v>
          </cell>
          <cell r="L32">
            <v>490.18637758400115</v>
          </cell>
          <cell r="M32">
            <v>0</v>
          </cell>
          <cell r="N32">
            <v>33.455686328672641</v>
          </cell>
          <cell r="O32">
            <v>8.8536382820960657</v>
          </cell>
          <cell r="P32">
            <v>256.37778425758989</v>
          </cell>
          <cell r="Q32">
            <v>24.4717607515636</v>
          </cell>
          <cell r="R32">
            <v>100.88311462984508</v>
          </cell>
          <cell r="S32">
            <v>207.37877001769789</v>
          </cell>
          <cell r="T32">
            <v>915.72854229239579</v>
          </cell>
          <cell r="U32">
            <v>758.03051612615025</v>
          </cell>
          <cell r="V32">
            <v>19.368841696888538</v>
          </cell>
          <cell r="W32">
            <v>623.08612051858961</v>
          </cell>
          <cell r="X32">
            <v>301.17195030349279</v>
          </cell>
          <cell r="Y32">
            <v>269.58103439480033</v>
          </cell>
          <cell r="Z32">
            <v>0.21232003631744942</v>
          </cell>
          <cell r="AA32">
            <v>0</v>
          </cell>
          <cell r="AB32">
            <v>9.55681436197065</v>
          </cell>
          <cell r="AC32">
            <v>4.3254845782601565</v>
          </cell>
          <cell r="AD32">
            <v>324.99093417572203</v>
          </cell>
          <cell r="AE32">
            <v>59.440227338998078</v>
          </cell>
          <cell r="AF32">
            <v>133.65036932560963</v>
          </cell>
          <cell r="AG32">
            <v>0.90262823520309632</v>
          </cell>
          <cell r="AH32">
            <v>0.16594204858649142</v>
          </cell>
          <cell r="AI32">
            <v>1134.1096186364878</v>
          </cell>
          <cell r="AJ32">
            <v>1768.0597157608404</v>
          </cell>
          <cell r="AK32">
            <v>0</v>
          </cell>
          <cell r="AL32">
            <v>1423.7693889142506</v>
          </cell>
          <cell r="AM32">
            <v>192.17000701219087</v>
          </cell>
          <cell r="AN32">
            <v>4050.1285899678942</v>
          </cell>
          <cell r="AO32">
            <v>126.47518527000797</v>
          </cell>
          <cell r="AP32">
            <v>330.55816926941446</v>
          </cell>
          <cell r="AQ32">
            <v>0</v>
          </cell>
          <cell r="AR32">
            <v>14.521135615160711</v>
          </cell>
          <cell r="AS32">
            <v>261.60348434336771</v>
          </cell>
          <cell r="AT32">
            <v>49.387463397245504</v>
          </cell>
          <cell r="AU32">
            <v>2.0127510513527906</v>
          </cell>
          <cell r="AV32">
            <v>134.82000609133311</v>
          </cell>
          <cell r="AW32">
            <v>47.746540490302188</v>
          </cell>
          <cell r="AX32">
            <v>22.944236045835282</v>
          </cell>
          <cell r="AY32">
            <v>192.92090148406609</v>
          </cell>
          <cell r="AZ32">
            <v>256.62843985602018</v>
          </cell>
          <cell r="BA32">
            <v>21.766020692785801</v>
          </cell>
          <cell r="BB32">
            <v>2.7861643149586515</v>
          </cell>
          <cell r="BC32">
            <v>150.9769710772124</v>
          </cell>
          <cell r="BD32">
            <v>275.77504252499563</v>
          </cell>
          <cell r="BE32">
            <v>244.20798581230324</v>
          </cell>
          <cell r="BF32">
            <v>694.05784578965199</v>
          </cell>
        </row>
        <row r="33">
          <cell r="D33">
            <v>10536.482238200242</v>
          </cell>
          <cell r="E33">
            <v>0</v>
          </cell>
          <cell r="F33">
            <v>5236.5820336125653</v>
          </cell>
          <cell r="I33">
            <v>0</v>
          </cell>
          <cell r="J33">
            <v>54.319883028817159</v>
          </cell>
          <cell r="K33">
            <v>0</v>
          </cell>
          <cell r="L33">
            <v>362.40242158507681</v>
          </cell>
          <cell r="M33">
            <v>0</v>
          </cell>
          <cell r="N33">
            <v>28.19245492334376</v>
          </cell>
          <cell r="O33">
            <v>1.4058159980412941</v>
          </cell>
          <cell r="P33">
            <v>220.70935856052807</v>
          </cell>
          <cell r="Q33">
            <v>6.9398090658457239</v>
          </cell>
          <cell r="R33">
            <v>30.642177766612505</v>
          </cell>
          <cell r="S33">
            <v>190.34303599261585</v>
          </cell>
          <cell r="T33">
            <v>857.34750240729863</v>
          </cell>
          <cell r="U33">
            <v>678.81262378800955</v>
          </cell>
          <cell r="V33">
            <v>0</v>
          </cell>
          <cell r="W33">
            <v>516.01918483099882</v>
          </cell>
          <cell r="X33">
            <v>250.81591078097603</v>
          </cell>
          <cell r="Y33">
            <v>231.75402166184426</v>
          </cell>
          <cell r="Z33">
            <v>0</v>
          </cell>
          <cell r="AA33">
            <v>0</v>
          </cell>
          <cell r="AB33">
            <v>3.5448331315980224</v>
          </cell>
          <cell r="AC33">
            <v>0</v>
          </cell>
          <cell r="AD33">
            <v>306.92094421615423</v>
          </cell>
          <cell r="AE33">
            <v>6.6534987138418904</v>
          </cell>
          <cell r="AF33">
            <v>126.81564795450689</v>
          </cell>
          <cell r="AG33">
            <v>0</v>
          </cell>
          <cell r="AH33">
            <v>7.8547690203298853E-2</v>
          </cell>
          <cell r="AI33">
            <v>1163.3886052608348</v>
          </cell>
          <cell r="AJ33">
            <v>1584.4758023385175</v>
          </cell>
          <cell r="AK33">
            <v>0</v>
          </cell>
          <cell r="AL33">
            <v>1020.5585845266572</v>
          </cell>
          <cell r="AM33">
            <v>196.05557090914178</v>
          </cell>
          <cell r="AN33">
            <v>4009.0432637460558</v>
          </cell>
          <cell r="AO33">
            <v>86.760615244487454</v>
          </cell>
          <cell r="AP33">
            <v>284.66621212664285</v>
          </cell>
          <cell r="AQ33">
            <v>0</v>
          </cell>
          <cell r="AR33">
            <v>8.7611503874880867</v>
          </cell>
          <cell r="AS33">
            <v>233.56035045566637</v>
          </cell>
          <cell r="AT33">
            <v>18.513127611124272</v>
          </cell>
          <cell r="AU33">
            <v>0.71523971830171096</v>
          </cell>
          <cell r="AV33">
            <v>134.26909993649434</v>
          </cell>
          <cell r="AW33">
            <v>32.939898765699446</v>
          </cell>
          <cell r="AX33">
            <v>7.3207519592890264</v>
          </cell>
          <cell r="AY33">
            <v>185.00929932270174</v>
          </cell>
          <cell r="AZ33">
            <v>251.2922904584205</v>
          </cell>
          <cell r="BA33">
            <v>19.614135678240135</v>
          </cell>
          <cell r="BB33">
            <v>1.9301821483404493</v>
          </cell>
          <cell r="BC33">
            <v>141.59628583627781</v>
          </cell>
          <cell r="BD33">
            <v>256.48474851831043</v>
          </cell>
          <cell r="BE33">
            <v>184.16430847109484</v>
          </cell>
          <cell r="BF33">
            <v>584.25434074508087</v>
          </cell>
        </row>
        <row r="34">
          <cell r="D34">
            <v>9614.0461536992334</v>
          </cell>
          <cell r="E34">
            <v>0</v>
          </cell>
          <cell r="F34">
            <v>5226.3350274524137</v>
          </cell>
          <cell r="I34">
            <v>0</v>
          </cell>
          <cell r="J34">
            <v>70.027812584353313</v>
          </cell>
          <cell r="K34">
            <v>0</v>
          </cell>
          <cell r="L34">
            <v>1172.4609975197438</v>
          </cell>
          <cell r="M34">
            <v>0.73588194405479634</v>
          </cell>
          <cell r="N34">
            <v>40.726843329983481</v>
          </cell>
          <cell r="O34">
            <v>13.126310932130801</v>
          </cell>
          <cell r="P34">
            <v>201.40646475370784</v>
          </cell>
          <cell r="Q34">
            <v>9.7404497469169282</v>
          </cell>
          <cell r="R34">
            <v>55.217953889503342</v>
          </cell>
          <cell r="S34">
            <v>208.01036850957178</v>
          </cell>
          <cell r="T34">
            <v>898.86250344785435</v>
          </cell>
          <cell r="U34">
            <v>735.74817170868232</v>
          </cell>
          <cell r="V34">
            <v>8.170568266266697</v>
          </cell>
          <cell r="W34">
            <v>610.62840323617547</v>
          </cell>
          <cell r="X34">
            <v>319.63441063322341</v>
          </cell>
          <cell r="Y34">
            <v>278.00225825949713</v>
          </cell>
          <cell r="Z34">
            <v>0</v>
          </cell>
          <cell r="AA34">
            <v>0</v>
          </cell>
          <cell r="AB34">
            <v>11.129831008467361</v>
          </cell>
          <cell r="AC34">
            <v>3.1402991230083424</v>
          </cell>
          <cell r="AD34">
            <v>330.3029562964673</v>
          </cell>
          <cell r="AE34">
            <v>55.26674460491973</v>
          </cell>
          <cell r="AF34">
            <v>129.06216551049204</v>
          </cell>
          <cell r="AG34">
            <v>0.95061470805767134</v>
          </cell>
          <cell r="AH34">
            <v>1.3484466952989527</v>
          </cell>
          <cell r="AI34">
            <v>1066.8644853159922</v>
          </cell>
          <cell r="AJ34">
            <v>1788.0269139237148</v>
          </cell>
          <cell r="AK34">
            <v>0</v>
          </cell>
          <cell r="AL34">
            <v>1112.6335783225961</v>
          </cell>
          <cell r="AM34">
            <v>193.66268120690751</v>
          </cell>
          <cell r="AN34">
            <v>4994.9742167608947</v>
          </cell>
          <cell r="AO34">
            <v>121.97330348985778</v>
          </cell>
          <cell r="AP34">
            <v>338.45690354978996</v>
          </cell>
          <cell r="AQ34">
            <v>0</v>
          </cell>
          <cell r="AR34">
            <v>18.409380320650975</v>
          </cell>
          <cell r="AS34">
            <v>302.76354633331198</v>
          </cell>
          <cell r="AT34">
            <v>49.915046517791893</v>
          </cell>
          <cell r="AU34">
            <v>2.2178329046139638</v>
          </cell>
          <cell r="AV34">
            <v>157.82884962296706</v>
          </cell>
          <cell r="AW34">
            <v>50.313414666741046</v>
          </cell>
          <cell r="AX34">
            <v>13.989799362659216</v>
          </cell>
          <cell r="AY34">
            <v>206.80132385831931</v>
          </cell>
          <cell r="AZ34">
            <v>247.97693453779209</v>
          </cell>
          <cell r="BA34">
            <v>23.511227051910289</v>
          </cell>
          <cell r="BB34">
            <v>4.0300594772224967</v>
          </cell>
          <cell r="BC34">
            <v>147.70155920382024</v>
          </cell>
          <cell r="BD34">
            <v>271.55839877343357</v>
          </cell>
          <cell r="BE34">
            <v>247.65711407904615</v>
          </cell>
          <cell r="BF34">
            <v>577.47001857451812</v>
          </cell>
        </row>
        <row r="35">
          <cell r="D35">
            <v>9276.5620922253747</v>
          </cell>
          <cell r="E35">
            <v>0</v>
          </cell>
          <cell r="F35">
            <v>8155.9706913368218</v>
          </cell>
          <cell r="I35">
            <v>0</v>
          </cell>
          <cell r="J35">
            <v>72.134928096291631</v>
          </cell>
          <cell r="K35">
            <v>0</v>
          </cell>
          <cell r="L35">
            <v>745.55001197115166</v>
          </cell>
          <cell r="M35">
            <v>6.0438828519910315</v>
          </cell>
          <cell r="N35">
            <v>27.887378911564383</v>
          </cell>
          <cell r="O35">
            <v>18.437260729460334</v>
          </cell>
          <cell r="P35">
            <v>245.55830907358003</v>
          </cell>
          <cell r="Q35">
            <v>32.061933969058479</v>
          </cell>
          <cell r="R35">
            <v>131.89926518769855</v>
          </cell>
          <cell r="S35">
            <v>212.60152121408237</v>
          </cell>
          <cell r="T35">
            <v>937.22380132270564</v>
          </cell>
          <cell r="U35">
            <v>756.85283693480699</v>
          </cell>
          <cell r="V35">
            <v>29.857237026287386</v>
          </cell>
          <cell r="W35">
            <v>618.01724773236469</v>
          </cell>
          <cell r="X35">
            <v>329.64267315322235</v>
          </cell>
          <cell r="Y35">
            <v>275.56593945892547</v>
          </cell>
          <cell r="Z35">
            <v>5.5224655910851746E-2</v>
          </cell>
          <cell r="AA35">
            <v>0</v>
          </cell>
          <cell r="AB35">
            <v>49.179432654591032</v>
          </cell>
          <cell r="AC35">
            <v>5.7940314961225177</v>
          </cell>
          <cell r="AD35">
            <v>338.48719668628468</v>
          </cell>
          <cell r="AE35">
            <v>65.734497708565485</v>
          </cell>
          <cell r="AF35">
            <v>130.22161520376596</v>
          </cell>
          <cell r="AG35">
            <v>0.14932103564244867</v>
          </cell>
          <cell r="AH35">
            <v>312.37290075215481</v>
          </cell>
          <cell r="AI35">
            <v>1020.9765493860291</v>
          </cell>
          <cell r="AJ35">
            <v>1769.0974567464275</v>
          </cell>
          <cell r="AK35">
            <v>0</v>
          </cell>
          <cell r="AL35">
            <v>1101.5972257277517</v>
          </cell>
          <cell r="AM35">
            <v>214.24217604017178</v>
          </cell>
          <cell r="AN35">
            <v>5058.1173700871586</v>
          </cell>
          <cell r="AO35">
            <v>135.04921522144858</v>
          </cell>
          <cell r="AP35">
            <v>349.85007176122326</v>
          </cell>
          <cell r="AQ35">
            <v>0</v>
          </cell>
          <cell r="AR35">
            <v>17.490131072503832</v>
          </cell>
          <cell r="AS35">
            <v>265.56652360710609</v>
          </cell>
          <cell r="AT35">
            <v>47.705256038796016</v>
          </cell>
          <cell r="AU35">
            <v>1.5135845013236358</v>
          </cell>
          <cell r="AV35">
            <v>159.73490449445325</v>
          </cell>
          <cell r="AW35">
            <v>46.720326981434511</v>
          </cell>
          <cell r="AX35">
            <v>14.210697986302623</v>
          </cell>
          <cell r="AY35">
            <v>201.53246275505796</v>
          </cell>
          <cell r="AZ35">
            <v>242.1673543521411</v>
          </cell>
          <cell r="BA35">
            <v>23.739095777756038</v>
          </cell>
          <cell r="BB35">
            <v>2.7017188459687569</v>
          </cell>
          <cell r="BC35">
            <v>147.80718306027109</v>
          </cell>
          <cell r="BD35">
            <v>274.84935933635398</v>
          </cell>
          <cell r="BE35">
            <v>216.05842382558956</v>
          </cell>
          <cell r="BF35">
            <v>587.43377967276376</v>
          </cell>
        </row>
        <row r="36">
          <cell r="D36">
            <v>9435.451394643258</v>
          </cell>
          <cell r="E36">
            <v>0</v>
          </cell>
          <cell r="F36">
            <v>8808.9625766366044</v>
          </cell>
          <cell r="I36">
            <v>0</v>
          </cell>
          <cell r="J36">
            <v>65.007462432690588</v>
          </cell>
          <cell r="K36">
            <v>0</v>
          </cell>
          <cell r="L36">
            <v>460.51706523632305</v>
          </cell>
          <cell r="M36">
            <v>4.1024413077852637</v>
          </cell>
          <cell r="N36">
            <v>27.124420801262033</v>
          </cell>
          <cell r="O36">
            <v>14.243940012190709</v>
          </cell>
          <cell r="P36">
            <v>280.29006026698869</v>
          </cell>
          <cell r="Q36">
            <v>14.739889591972631</v>
          </cell>
          <cell r="R36">
            <v>67.870297871874982</v>
          </cell>
          <cell r="S36">
            <v>201.13972430404118</v>
          </cell>
          <cell r="T36">
            <v>864.02432415543331</v>
          </cell>
          <cell r="U36">
            <v>682.01136453717641</v>
          </cell>
          <cell r="V36">
            <v>6.7845902514166792</v>
          </cell>
          <cell r="W36">
            <v>561.23986751551411</v>
          </cell>
          <cell r="X36">
            <v>295.97761567762564</v>
          </cell>
          <cell r="Y36">
            <v>262.51576348931252</v>
          </cell>
          <cell r="Z36">
            <v>0</v>
          </cell>
          <cell r="AA36">
            <v>0</v>
          </cell>
          <cell r="AB36">
            <v>42.183326609418714</v>
          </cell>
          <cell r="AC36">
            <v>0</v>
          </cell>
          <cell r="AD36">
            <v>333.08617172203265</v>
          </cell>
          <cell r="AE36">
            <v>63.331152853027696</v>
          </cell>
          <cell r="AF36">
            <v>126.66981196996562</v>
          </cell>
          <cell r="AG36">
            <v>0.30185904153213139</v>
          </cell>
          <cell r="AH36">
            <v>329.96288482038864</v>
          </cell>
          <cell r="AI36">
            <v>1091.8397019112476</v>
          </cell>
          <cell r="AJ36">
            <v>1597.3857720215206</v>
          </cell>
          <cell r="AK36">
            <v>0</v>
          </cell>
          <cell r="AL36">
            <v>1822.6465703250205</v>
          </cell>
          <cell r="AM36">
            <v>195.18832934665826</v>
          </cell>
          <cell r="AN36">
            <v>5046.7693467719419</v>
          </cell>
          <cell r="AO36">
            <v>132.83701201476728</v>
          </cell>
          <cell r="AP36">
            <v>317.07617440159447</v>
          </cell>
          <cell r="AQ36">
            <v>0</v>
          </cell>
          <cell r="AR36">
            <v>18.653065816878954</v>
          </cell>
          <cell r="AS36">
            <v>290.84976510353454</v>
          </cell>
          <cell r="AT36">
            <v>39.973804211276772</v>
          </cell>
          <cell r="AU36">
            <v>0.8956581330007557</v>
          </cell>
          <cell r="AV36">
            <v>140.17492114870822</v>
          </cell>
          <cell r="AW36">
            <v>38.200985524196852</v>
          </cell>
          <cell r="AX36">
            <v>12.434394248121537</v>
          </cell>
          <cell r="AY36">
            <v>203.04309836698818</v>
          </cell>
          <cell r="AZ36">
            <v>263.07417590806165</v>
          </cell>
          <cell r="BA36">
            <v>21.791488373909736</v>
          </cell>
          <cell r="BB36">
            <v>2.5690188232703508</v>
          </cell>
          <cell r="BC36">
            <v>145.75609644680543</v>
          </cell>
          <cell r="BD36">
            <v>268.38753843307654</v>
          </cell>
          <cell r="BE36">
            <v>201.92627352949017</v>
          </cell>
          <cell r="BF36">
            <v>618.86304282653293</v>
          </cell>
        </row>
        <row r="37">
          <cell r="D37">
            <v>10711.396992546284</v>
          </cell>
          <cell r="E37">
            <v>0</v>
          </cell>
          <cell r="F37">
            <v>7079.6217582892259</v>
          </cell>
          <cell r="I37">
            <v>0</v>
          </cell>
          <cell r="J37">
            <v>62.061253847932043</v>
          </cell>
          <cell r="K37">
            <v>0</v>
          </cell>
          <cell r="L37">
            <v>1011.0495153647722</v>
          </cell>
          <cell r="M37">
            <v>1.3144004268490588</v>
          </cell>
          <cell r="N37">
            <v>38.903625442363619</v>
          </cell>
          <cell r="O37">
            <v>21.865746770450055</v>
          </cell>
          <cell r="P37">
            <v>202.08202850562702</v>
          </cell>
          <cell r="Q37">
            <v>11.567152685638016</v>
          </cell>
          <cell r="R37">
            <v>69.716034551225547</v>
          </cell>
          <cell r="S37">
            <v>213.41461044407072</v>
          </cell>
          <cell r="T37">
            <v>782.38887867649748</v>
          </cell>
          <cell r="U37">
            <v>674.5967842790094</v>
          </cell>
          <cell r="V37">
            <v>76.244875667986975</v>
          </cell>
          <cell r="W37">
            <v>682.27730074428064</v>
          </cell>
          <cell r="X37">
            <v>354.44229678915002</v>
          </cell>
          <cell r="Y37">
            <v>280.19060227017837</v>
          </cell>
          <cell r="Z37">
            <v>1.6848176761962754</v>
          </cell>
          <cell r="AA37">
            <v>0</v>
          </cell>
          <cell r="AB37">
            <v>55.808804091578665</v>
          </cell>
          <cell r="AC37">
            <v>3.2234041877285611</v>
          </cell>
          <cell r="AD37">
            <v>330.15229485655516</v>
          </cell>
          <cell r="AE37">
            <v>95.721753949011926</v>
          </cell>
          <cell r="AF37">
            <v>131.099311919553</v>
          </cell>
          <cell r="AG37">
            <v>2.176548453107793</v>
          </cell>
          <cell r="AH37">
            <v>327.71118497733136</v>
          </cell>
          <cell r="AI37">
            <v>1138.509629692142</v>
          </cell>
          <cell r="AJ37">
            <v>1519.4377786884779</v>
          </cell>
          <cell r="AK37">
            <v>0</v>
          </cell>
          <cell r="AL37">
            <v>414.78036980091701</v>
          </cell>
          <cell r="AM37">
            <v>186.83171296775984</v>
          </cell>
          <cell r="AN37">
            <v>5053.6003181476226</v>
          </cell>
          <cell r="AO37">
            <v>138.00695128292639</v>
          </cell>
          <cell r="AP37">
            <v>392.56071341033453</v>
          </cell>
          <cell r="AQ37">
            <v>0</v>
          </cell>
          <cell r="AR37">
            <v>26.69978072862714</v>
          </cell>
          <cell r="AS37">
            <v>288.91690214665471</v>
          </cell>
          <cell r="AT37">
            <v>73.95814598391155</v>
          </cell>
          <cell r="AU37">
            <v>2.2290923004792829</v>
          </cell>
          <cell r="AV37">
            <v>151.16194686642831</v>
          </cell>
          <cell r="AW37">
            <v>53.816159104271094</v>
          </cell>
          <cell r="AX37">
            <v>17.721752930304685</v>
          </cell>
          <cell r="AY37">
            <v>207.51093387868841</v>
          </cell>
          <cell r="AZ37">
            <v>261.55630211307505</v>
          </cell>
          <cell r="BA37">
            <v>29.409810081067914</v>
          </cell>
          <cell r="BB37">
            <v>2.9778421255230154</v>
          </cell>
          <cell r="BC37">
            <v>153.36155027297465</v>
          </cell>
          <cell r="BD37">
            <v>286.67092075237747</v>
          </cell>
          <cell r="BE37">
            <v>244.48491333441959</v>
          </cell>
          <cell r="BF37">
            <v>604.40919550571016</v>
          </cell>
        </row>
        <row r="38">
          <cell r="D38">
            <v>12732.316838972492</v>
          </cell>
          <cell r="E38">
            <v>0</v>
          </cell>
          <cell r="F38">
            <v>5841.6014613516272</v>
          </cell>
          <cell r="I38">
            <v>0</v>
          </cell>
          <cell r="J38">
            <v>34.630952792328827</v>
          </cell>
          <cell r="K38">
            <v>0</v>
          </cell>
          <cell r="L38">
            <v>1296.4194397329986</v>
          </cell>
          <cell r="M38">
            <v>3.1805112510987628</v>
          </cell>
          <cell r="N38">
            <v>37.972848717497179</v>
          </cell>
          <cell r="O38">
            <v>20.438752384947804</v>
          </cell>
          <cell r="P38">
            <v>225.55089878261541</v>
          </cell>
          <cell r="Q38">
            <v>12.082672167757277</v>
          </cell>
          <cell r="R38">
            <v>175.15679177883948</v>
          </cell>
          <cell r="S38">
            <v>213.25268960829345</v>
          </cell>
          <cell r="T38">
            <v>877.4726001931416</v>
          </cell>
          <cell r="U38">
            <v>706.12818623812916</v>
          </cell>
          <cell r="V38">
            <v>182.23251783763081</v>
          </cell>
          <cell r="W38">
            <v>690.98322647585837</v>
          </cell>
          <cell r="X38">
            <v>344.0839206739102</v>
          </cell>
          <cell r="Y38">
            <v>278.50571410318923</v>
          </cell>
          <cell r="Z38">
            <v>1.4307475174573581</v>
          </cell>
          <cell r="AA38">
            <v>0</v>
          </cell>
          <cell r="AB38">
            <v>42.135072055710204</v>
          </cell>
          <cell r="AC38">
            <v>8.6863558292398899</v>
          </cell>
          <cell r="AD38">
            <v>338.01028084713226</v>
          </cell>
          <cell r="AE38">
            <v>81.352084016325151</v>
          </cell>
          <cell r="AF38">
            <v>129.69939370029829</v>
          </cell>
          <cell r="AG38">
            <v>5.9398674806637963</v>
          </cell>
          <cell r="AH38">
            <v>326.15349214017846</v>
          </cell>
          <cell r="AI38">
            <v>1219.9509846328281</v>
          </cell>
          <cell r="AJ38">
            <v>1521.1757468645462</v>
          </cell>
          <cell r="AK38">
            <v>0</v>
          </cell>
          <cell r="AL38">
            <v>300</v>
          </cell>
          <cell r="AM38">
            <v>181.65453551654446</v>
          </cell>
          <cell r="AN38">
            <v>5957.55699343997</v>
          </cell>
          <cell r="AO38">
            <v>140.97755522539313</v>
          </cell>
          <cell r="AP38">
            <v>377.48250578069462</v>
          </cell>
          <cell r="AQ38">
            <v>0</v>
          </cell>
          <cell r="AR38">
            <v>25.312730390361377</v>
          </cell>
          <cell r="AS38">
            <v>259.78723655795017</v>
          </cell>
          <cell r="AT38">
            <v>96.165427762276295</v>
          </cell>
          <cell r="AU38">
            <v>2.1132813715788559</v>
          </cell>
          <cell r="AV38">
            <v>174.81123555811575</v>
          </cell>
          <cell r="AW38">
            <v>55.467537164517921</v>
          </cell>
          <cell r="AX38">
            <v>23.254137512985498</v>
          </cell>
          <cell r="AY38">
            <v>229.67076534590635</v>
          </cell>
          <cell r="AZ38">
            <v>268.76580051798049</v>
          </cell>
          <cell r="BA38">
            <v>32.313661890904548</v>
          </cell>
          <cell r="BB38">
            <v>3.1191207355473787</v>
          </cell>
          <cell r="BC38">
            <v>157.2717776084877</v>
          </cell>
          <cell r="BD38">
            <v>300.13501356046783</v>
          </cell>
          <cell r="BE38">
            <v>305.15375522700708</v>
          </cell>
          <cell r="BF38">
            <v>611.22515121703736</v>
          </cell>
        </row>
        <row r="39">
          <cell r="D39">
            <v>9802.8514732094536</v>
          </cell>
          <cell r="E39">
            <v>0</v>
          </cell>
          <cell r="F39">
            <v>6127.0181949239513</v>
          </cell>
          <cell r="I39">
            <v>0</v>
          </cell>
          <cell r="J39">
            <v>22.06600316834038</v>
          </cell>
          <cell r="K39">
            <v>0</v>
          </cell>
          <cell r="L39">
            <v>1328.6719791892056</v>
          </cell>
          <cell r="M39">
            <v>0.62784535991851842</v>
          </cell>
          <cell r="N39">
            <v>33.410380664357433</v>
          </cell>
          <cell r="O39">
            <v>10.797224473133326</v>
          </cell>
          <cell r="P39">
            <v>263.38407737521175</v>
          </cell>
          <cell r="Q39">
            <v>7.9174999401509494</v>
          </cell>
          <cell r="R39">
            <v>97.675527212498764</v>
          </cell>
          <cell r="S39">
            <v>200.78398101086788</v>
          </cell>
          <cell r="T39">
            <v>905.65567228659734</v>
          </cell>
          <cell r="U39">
            <v>678.95631512571845</v>
          </cell>
          <cell r="V39">
            <v>46.487096638510039</v>
          </cell>
          <cell r="W39">
            <v>610.76726911851472</v>
          </cell>
          <cell r="X39">
            <v>284.78658043005998</v>
          </cell>
          <cell r="Y39">
            <v>270.5461254689705</v>
          </cell>
          <cell r="Z39">
            <v>0</v>
          </cell>
          <cell r="AA39">
            <v>0</v>
          </cell>
          <cell r="AB39">
            <v>8.8356768648823429</v>
          </cell>
          <cell r="AC39">
            <v>4.5868634108479291</v>
          </cell>
          <cell r="AD39">
            <v>331.68384077509251</v>
          </cell>
          <cell r="AE39">
            <v>33.7087546547884</v>
          </cell>
          <cell r="AF39">
            <v>130.94731007537118</v>
          </cell>
          <cell r="AG39">
            <v>1.0114690619011828</v>
          </cell>
          <cell r="AH39">
            <v>123.02622654604411</v>
          </cell>
          <cell r="AI39">
            <v>1202.6509228857649</v>
          </cell>
          <cell r="AJ39">
            <v>1591.5212352608141</v>
          </cell>
          <cell r="AK39">
            <v>0</v>
          </cell>
          <cell r="AL39">
            <v>381.10980674882285</v>
          </cell>
          <cell r="AM39">
            <v>246.0960792665758</v>
          </cell>
          <cell r="AN39">
            <v>3042.5467447357432</v>
          </cell>
          <cell r="AO39">
            <v>123.18208006025598</v>
          </cell>
          <cell r="AP39">
            <v>306.6110427490039</v>
          </cell>
          <cell r="AQ39">
            <v>0</v>
          </cell>
          <cell r="AR39">
            <v>13.119072749074524</v>
          </cell>
          <cell r="AS39">
            <v>222.26664024104329</v>
          </cell>
          <cell r="AT39">
            <v>34.365284666078082</v>
          </cell>
          <cell r="AU39">
            <v>1.7650443423157667</v>
          </cell>
          <cell r="AV39">
            <v>176.94113794263868</v>
          </cell>
          <cell r="AW39">
            <v>50.92463901371552</v>
          </cell>
          <cell r="AX39">
            <v>12.47835950816707</v>
          </cell>
          <cell r="AY39">
            <v>229.15899899574225</v>
          </cell>
          <cell r="AZ39">
            <v>257.37879816618749</v>
          </cell>
          <cell r="BA39">
            <v>20.215441033618973</v>
          </cell>
          <cell r="BB39">
            <v>2.5095048736965206</v>
          </cell>
          <cell r="BC39">
            <v>145.85903949471691</v>
          </cell>
          <cell r="BD39">
            <v>266.89915353202286</v>
          </cell>
          <cell r="BE39">
            <v>233.38582981975381</v>
          </cell>
          <cell r="BF39">
            <v>617.10711323325108</v>
          </cell>
        </row>
        <row r="40">
          <cell r="BI40">
            <v>546958.73914104782</v>
          </cell>
        </row>
      </sheetData>
      <sheetData sheetId="124"/>
      <sheetData sheetId="125"/>
      <sheetData sheetId="12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C60"/>
  <sheetViews>
    <sheetView showGridLines="0" topLeftCell="CL23" zoomScale="82" zoomScaleNormal="82" zoomScaleSheetLayoutView="75" workbookViewId="0">
      <selection activeCell="DB42" sqref="DB42"/>
    </sheetView>
  </sheetViews>
  <sheetFormatPr defaultColWidth="14.26953125" defaultRowHeight="12.5"/>
  <cols>
    <col min="1" max="1" width="3.54296875" style="1" customWidth="1"/>
    <col min="2" max="2" width="17.7265625" style="1" customWidth="1"/>
    <col min="3" max="3" width="12.1796875" style="1" bestFit="1" customWidth="1"/>
    <col min="4" max="4" width="9.7265625" style="1" bestFit="1" customWidth="1"/>
    <col min="5" max="5" width="12.1796875" style="1" bestFit="1" customWidth="1"/>
    <col min="6" max="6" width="9.7265625" style="1" bestFit="1" customWidth="1"/>
    <col min="7" max="7" width="12.1796875" style="1" bestFit="1" customWidth="1"/>
    <col min="8" max="8" width="9.7265625" style="1" bestFit="1" customWidth="1"/>
    <col min="9" max="9" width="12.1796875" style="1" bestFit="1" customWidth="1"/>
    <col min="10" max="10" width="9.7265625" style="1" bestFit="1" customWidth="1"/>
    <col min="11" max="11" width="12.1796875" style="1" bestFit="1" customWidth="1"/>
    <col min="12" max="12" width="9.7265625" style="1" bestFit="1" customWidth="1"/>
    <col min="13" max="13" width="12.1796875" style="1" bestFit="1" customWidth="1"/>
    <col min="14" max="14" width="9.7265625" style="1" bestFit="1" customWidth="1"/>
    <col min="15" max="15" width="12.1796875" style="1" bestFit="1" customWidth="1"/>
    <col min="16" max="16" width="9.7265625" style="1" bestFit="1" customWidth="1"/>
    <col min="17" max="17" width="12.1796875" style="1" bestFit="1" customWidth="1"/>
    <col min="18" max="18" width="9.7265625" style="1" bestFit="1" customWidth="1"/>
    <col min="19" max="19" width="13.453125" style="1" customWidth="1"/>
    <col min="20" max="20" width="11" style="1" customWidth="1"/>
    <col min="21" max="21" width="12.1796875" style="1" bestFit="1" customWidth="1"/>
    <col min="22" max="22" width="9.7265625" style="1" bestFit="1" customWidth="1"/>
    <col min="23" max="23" width="12.1796875" style="1" bestFit="1" customWidth="1"/>
    <col min="24" max="24" width="10.26953125" style="1" bestFit="1" customWidth="1"/>
    <col min="25" max="25" width="12.1796875" style="1" bestFit="1" customWidth="1"/>
    <col min="26" max="26" width="9.7265625" style="1" bestFit="1" customWidth="1"/>
    <col min="27" max="27" width="12.1796875" style="1" bestFit="1" customWidth="1"/>
    <col min="28" max="28" width="9.7265625" style="1" bestFit="1" customWidth="1"/>
    <col min="29" max="29" width="12.1796875" style="1" bestFit="1" customWidth="1"/>
    <col min="30" max="30" width="10" style="1" bestFit="1" customWidth="1"/>
    <col min="31" max="31" width="12.1796875" style="1" bestFit="1" customWidth="1"/>
    <col min="32" max="32" width="10" style="1" bestFit="1" customWidth="1"/>
    <col min="33" max="33" width="12.1796875" style="1" bestFit="1" customWidth="1"/>
    <col min="34" max="34" width="10" style="1" bestFit="1" customWidth="1"/>
    <col min="35" max="35" width="12.1796875" style="1" bestFit="1" customWidth="1"/>
    <col min="36" max="36" width="9.7265625" style="1" bestFit="1" customWidth="1"/>
    <col min="37" max="37" width="12.1796875" style="1" bestFit="1" customWidth="1"/>
    <col min="38" max="38" width="9.7265625" style="1" bestFit="1" customWidth="1"/>
    <col min="39" max="39" width="12.1796875" style="1" bestFit="1" customWidth="1"/>
    <col min="40" max="40" width="9.7265625" style="1" bestFit="1" customWidth="1"/>
    <col min="41" max="41" width="12.1796875" style="1" bestFit="1" customWidth="1"/>
    <col min="42" max="42" width="9.7265625" style="1" bestFit="1" customWidth="1"/>
    <col min="43" max="43" width="12.1796875" style="1" bestFit="1" customWidth="1"/>
    <col min="44" max="44" width="10" style="1" bestFit="1" customWidth="1"/>
    <col min="45" max="45" width="12.1796875" style="1" bestFit="1" customWidth="1"/>
    <col min="46" max="46" width="9.7265625" style="1" bestFit="1" customWidth="1"/>
    <col min="47" max="47" width="12.1796875" style="1" bestFit="1" customWidth="1"/>
    <col min="48" max="48" width="9.7265625" style="1" bestFit="1" customWidth="1"/>
    <col min="49" max="49" width="12.1796875" style="1" customWidth="1"/>
    <col min="50" max="50" width="9.7265625" style="1" bestFit="1" customWidth="1"/>
    <col min="51" max="51" width="12.1796875" style="1" bestFit="1" customWidth="1"/>
    <col min="52" max="52" width="9.7265625" style="1" bestFit="1" customWidth="1"/>
    <col min="53" max="53" width="12.1796875" style="1" bestFit="1" customWidth="1"/>
    <col min="54" max="54" width="10" style="1" bestFit="1" customWidth="1"/>
    <col min="55" max="55" width="12.1796875" style="1" bestFit="1" customWidth="1"/>
    <col min="56" max="56" width="10" style="1" bestFit="1" customWidth="1"/>
    <col min="57" max="57" width="12.1796875" style="1" bestFit="1" customWidth="1"/>
    <col min="58" max="58" width="9.7265625" style="1" bestFit="1" customWidth="1"/>
    <col min="59" max="59" width="12.1796875" style="1" bestFit="1" customWidth="1"/>
    <col min="60" max="60" width="10.26953125" style="1" bestFit="1" customWidth="1"/>
    <col min="61" max="61" width="12.1796875" style="1" bestFit="1" customWidth="1"/>
    <col min="62" max="62" width="15.54296875" style="1" customWidth="1"/>
    <col min="63" max="63" width="12.1796875" style="1" bestFit="1" customWidth="1"/>
    <col min="64" max="64" width="17.81640625" style="1" customWidth="1"/>
    <col min="65" max="65" width="12.1796875" style="1" bestFit="1" customWidth="1"/>
    <col min="66" max="66" width="22.81640625" style="1" customWidth="1"/>
    <col min="67" max="67" width="12.1796875" style="1" bestFit="1" customWidth="1"/>
    <col min="68" max="68" width="10.26953125" style="1" bestFit="1" customWidth="1"/>
    <col min="69" max="69" width="12.1796875" style="1" bestFit="1" customWidth="1"/>
    <col min="70" max="70" width="9.7265625" style="1" bestFit="1" customWidth="1"/>
    <col min="71" max="71" width="12.1796875" style="1" bestFit="1" customWidth="1"/>
    <col min="72" max="72" width="9.7265625" style="1" customWidth="1"/>
    <col min="73" max="73" width="12.1796875" style="1" bestFit="1" customWidth="1"/>
    <col min="74" max="74" width="10" style="1" bestFit="1" customWidth="1"/>
    <col min="75" max="75" width="12.1796875" style="1" bestFit="1" customWidth="1"/>
    <col min="76" max="76" width="9.7265625" style="1" bestFit="1" customWidth="1"/>
    <col min="77" max="77" width="12.1796875" style="1" bestFit="1" customWidth="1"/>
    <col min="78" max="78" width="9.7265625" style="1" bestFit="1" customWidth="1"/>
    <col min="79" max="79" width="12.1796875" style="1" bestFit="1" customWidth="1"/>
    <col min="80" max="80" width="9.7265625" style="1" bestFit="1" customWidth="1"/>
    <col min="81" max="81" width="12.1796875" style="1" bestFit="1" customWidth="1"/>
    <col min="82" max="82" width="9.7265625" style="1" bestFit="1" customWidth="1"/>
    <col min="83" max="83" width="12.1796875" style="1" bestFit="1" customWidth="1"/>
    <col min="84" max="84" width="9.7265625" style="1" bestFit="1" customWidth="1"/>
    <col min="85" max="85" width="12.1796875" style="1" bestFit="1" customWidth="1"/>
    <col min="86" max="86" width="9.7265625" style="1" bestFit="1" customWidth="1"/>
    <col min="87" max="87" width="12.1796875" style="1" bestFit="1" customWidth="1"/>
    <col min="88" max="88" width="9.7265625" style="1" bestFit="1" customWidth="1"/>
    <col min="89" max="89" width="12.1796875" style="1" bestFit="1" customWidth="1"/>
    <col min="90" max="90" width="9.7265625" style="1" bestFit="1" customWidth="1"/>
    <col min="91" max="91" width="12.1796875" style="1" bestFit="1" customWidth="1"/>
    <col min="92" max="92" width="9.7265625" style="1" bestFit="1" customWidth="1"/>
    <col min="93" max="93" width="12.1796875" style="1" bestFit="1" customWidth="1"/>
    <col min="94" max="94" width="9.7265625" style="1" bestFit="1" customWidth="1"/>
    <col min="95" max="95" width="12.1796875" style="1" customWidth="1"/>
    <col min="96" max="96" width="9.7265625" style="1" bestFit="1" customWidth="1"/>
    <col min="97" max="97" width="12.1796875" style="1" bestFit="1" customWidth="1"/>
    <col min="98" max="98" width="10" style="1" bestFit="1" customWidth="1"/>
    <col min="99" max="99" width="12.1796875" style="1" bestFit="1" customWidth="1"/>
    <col min="100" max="100" width="10" style="1" bestFit="1" customWidth="1"/>
    <col min="101" max="101" width="12.1796875" style="1" bestFit="1" customWidth="1"/>
    <col min="102" max="102" width="10" style="1" bestFit="1" customWidth="1"/>
    <col min="103" max="104" width="17.81640625" style="1" customWidth="1"/>
    <col min="105" max="107" width="14.26953125" style="2" customWidth="1"/>
    <col min="108" max="16384" width="14.26953125" style="1"/>
  </cols>
  <sheetData>
    <row r="1" spans="1:107">
      <c r="A1" s="21"/>
      <c r="B1" s="22"/>
      <c r="C1" s="23"/>
      <c r="D1" s="24"/>
      <c r="E1" s="25"/>
      <c r="F1" s="26"/>
      <c r="G1" s="26"/>
      <c r="H1" s="26"/>
      <c r="I1" s="26"/>
      <c r="J1" s="27"/>
      <c r="K1" s="25"/>
      <c r="L1" s="27"/>
      <c r="M1" s="25"/>
      <c r="N1" s="26"/>
      <c r="O1" s="26"/>
      <c r="P1" s="26"/>
      <c r="Q1" s="26"/>
      <c r="R1" s="27"/>
      <c r="S1" s="25"/>
      <c r="T1" s="27"/>
      <c r="U1" s="25"/>
      <c r="V1" s="26"/>
      <c r="W1" s="26"/>
      <c r="X1" s="26"/>
      <c r="Y1" s="26"/>
      <c r="Z1" s="27"/>
      <c r="AA1" s="25"/>
      <c r="AB1" s="27"/>
      <c r="AC1" s="25"/>
      <c r="AD1" s="26"/>
      <c r="AE1" s="26"/>
      <c r="AF1" s="26"/>
      <c r="AG1" s="26"/>
      <c r="AH1" s="27"/>
      <c r="AI1" s="25"/>
      <c r="AJ1" s="27"/>
      <c r="AK1" s="25"/>
      <c r="AL1" s="26"/>
      <c r="AM1" s="26"/>
      <c r="AN1" s="26"/>
      <c r="AO1" s="26"/>
      <c r="AP1" s="26"/>
      <c r="AQ1" s="26"/>
      <c r="AR1" s="27"/>
      <c r="AS1" s="25"/>
      <c r="AT1" s="27"/>
      <c r="AU1" s="25"/>
      <c r="AV1" s="26"/>
      <c r="AW1" s="26"/>
      <c r="AX1" s="26"/>
      <c r="AY1" s="26"/>
      <c r="AZ1" s="26"/>
      <c r="BA1" s="26"/>
      <c r="BB1" s="27"/>
      <c r="BC1" s="25"/>
      <c r="BD1" s="27"/>
      <c r="BE1" s="25"/>
      <c r="BF1" s="26"/>
      <c r="BG1" s="26"/>
      <c r="BH1" s="27"/>
      <c r="BI1" s="25"/>
      <c r="BJ1" s="27"/>
      <c r="BK1" s="25"/>
      <c r="BL1" s="26"/>
      <c r="BM1" s="26"/>
      <c r="BN1" s="26"/>
      <c r="BO1" s="26"/>
      <c r="BP1" s="27"/>
      <c r="BQ1" s="25"/>
      <c r="BR1" s="27"/>
      <c r="BS1" s="25"/>
      <c r="BT1" s="26"/>
      <c r="BU1" s="26"/>
      <c r="BV1" s="26"/>
      <c r="BW1" s="26"/>
      <c r="BX1" s="27"/>
      <c r="BY1" s="25"/>
      <c r="BZ1" s="27"/>
      <c r="CA1" s="26"/>
      <c r="CB1" s="26"/>
      <c r="CC1" s="26"/>
      <c r="CD1" s="26"/>
      <c r="CE1" s="26"/>
      <c r="CF1" s="27"/>
      <c r="CG1" s="25"/>
      <c r="CH1" s="26"/>
      <c r="CI1" s="25"/>
      <c r="CJ1" s="26"/>
      <c r="CK1" s="26"/>
      <c r="CL1" s="26"/>
      <c r="CM1" s="26"/>
      <c r="CN1" s="27"/>
      <c r="CO1" s="25"/>
      <c r="CP1" s="27"/>
      <c r="CQ1" s="25"/>
      <c r="CR1" s="26"/>
      <c r="CS1" s="26"/>
      <c r="CT1" s="26"/>
      <c r="CU1" s="26"/>
      <c r="CV1" s="26"/>
      <c r="CW1" s="26"/>
      <c r="CX1" s="26"/>
      <c r="CY1" s="26"/>
      <c r="CZ1" s="27"/>
      <c r="DA1" s="21"/>
      <c r="DB1" s="21"/>
      <c r="DC1" s="21"/>
    </row>
    <row r="2" spans="1:107" ht="12" customHeight="1">
      <c r="A2" s="21"/>
      <c r="B2" s="28"/>
      <c r="C2" s="29"/>
      <c r="D2" s="30"/>
      <c r="E2" s="31"/>
      <c r="F2" s="21"/>
      <c r="G2" s="21"/>
      <c r="H2" s="21"/>
      <c r="I2" s="21"/>
      <c r="J2" s="32"/>
      <c r="K2" s="31"/>
      <c r="L2" s="32"/>
      <c r="M2" s="31"/>
      <c r="N2" s="21"/>
      <c r="O2" s="21"/>
      <c r="P2" s="21"/>
      <c r="Q2" s="21"/>
      <c r="R2" s="32"/>
      <c r="S2" s="31"/>
      <c r="T2" s="32"/>
      <c r="U2" s="31"/>
      <c r="V2" s="21"/>
      <c r="W2" s="21"/>
      <c r="X2" s="21"/>
      <c r="Y2" s="21"/>
      <c r="Z2" s="32"/>
      <c r="AA2" s="31"/>
      <c r="AB2" s="32"/>
      <c r="AC2" s="31"/>
      <c r="AD2" s="21"/>
      <c r="AE2" s="21"/>
      <c r="AF2" s="21"/>
      <c r="AG2" s="21"/>
      <c r="AH2" s="32"/>
      <c r="AI2" s="31"/>
      <c r="AJ2" s="32"/>
      <c r="AK2" s="31"/>
      <c r="AL2" s="21"/>
      <c r="AM2" s="21"/>
      <c r="AN2" s="21"/>
      <c r="AO2" s="21"/>
      <c r="AP2" s="21"/>
      <c r="AQ2" s="21"/>
      <c r="AR2" s="32"/>
      <c r="AS2" s="31"/>
      <c r="AT2" s="32"/>
      <c r="AU2" s="31"/>
      <c r="AV2" s="21"/>
      <c r="AW2" s="21"/>
      <c r="AX2" s="21"/>
      <c r="AY2" s="21"/>
      <c r="AZ2" s="21"/>
      <c r="BA2" s="21"/>
      <c r="BB2" s="32"/>
      <c r="BC2" s="31"/>
      <c r="BD2" s="32"/>
      <c r="BE2" s="31"/>
      <c r="BF2" s="21"/>
      <c r="BG2" s="21"/>
      <c r="BH2" s="32"/>
      <c r="BI2" s="31"/>
      <c r="BJ2" s="32"/>
      <c r="BK2" s="31"/>
      <c r="BL2" s="21"/>
      <c r="BM2" s="21"/>
      <c r="BN2" s="21"/>
      <c r="BO2" s="21"/>
      <c r="BP2" s="32"/>
      <c r="BQ2" s="31"/>
      <c r="BR2" s="32"/>
      <c r="BS2" s="31"/>
      <c r="BT2" s="21"/>
      <c r="BU2" s="21"/>
      <c r="BV2" s="21"/>
      <c r="BW2" s="21"/>
      <c r="BX2" s="32"/>
      <c r="BY2" s="31"/>
      <c r="BZ2" s="32"/>
      <c r="CA2" s="21"/>
      <c r="CB2" s="21"/>
      <c r="CC2" s="21"/>
      <c r="CD2" s="21"/>
      <c r="CE2" s="21"/>
      <c r="CF2" s="32"/>
      <c r="CG2" s="31"/>
      <c r="CH2" s="21"/>
      <c r="CI2" s="31"/>
      <c r="CJ2" s="21"/>
      <c r="CK2" s="21"/>
      <c r="CL2" s="21"/>
      <c r="CM2" s="21"/>
      <c r="CN2" s="32"/>
      <c r="CO2" s="31"/>
      <c r="CP2" s="32"/>
      <c r="CQ2" s="31"/>
      <c r="CR2" s="21"/>
      <c r="CS2" s="21"/>
      <c r="CT2" s="21"/>
      <c r="CU2" s="21"/>
      <c r="CV2" s="21"/>
      <c r="CW2" s="21"/>
      <c r="CX2" s="21"/>
      <c r="CY2" s="21"/>
      <c r="CZ2" s="32"/>
      <c r="DA2" s="21"/>
      <c r="DB2" s="21"/>
      <c r="DC2" s="21"/>
    </row>
    <row r="3" spans="1:107" ht="12.75" customHeight="1">
      <c r="A3" s="21"/>
      <c r="B3" s="58">
        <f>B11</f>
        <v>45992</v>
      </c>
      <c r="C3" s="29"/>
      <c r="D3" s="30"/>
      <c r="E3" s="31"/>
      <c r="F3" s="54" t="s">
        <v>0</v>
      </c>
      <c r="G3" s="54"/>
      <c r="H3" s="54"/>
      <c r="I3" s="54"/>
      <c r="J3" s="32"/>
      <c r="K3" s="31"/>
      <c r="L3" s="32"/>
      <c r="M3" s="31"/>
      <c r="N3" s="54" t="s">
        <v>0</v>
      </c>
      <c r="O3" s="54"/>
      <c r="P3" s="54"/>
      <c r="Q3" s="54"/>
      <c r="R3" s="32"/>
      <c r="S3" s="31"/>
      <c r="T3" s="32"/>
      <c r="U3" s="31"/>
      <c r="V3" s="54" t="s">
        <v>0</v>
      </c>
      <c r="W3" s="54"/>
      <c r="X3" s="54"/>
      <c r="Y3" s="54"/>
      <c r="Z3" s="32"/>
      <c r="AA3" s="5"/>
      <c r="AB3" s="32"/>
      <c r="AC3" s="31"/>
      <c r="AD3" s="54" t="s">
        <v>0</v>
      </c>
      <c r="AE3" s="54"/>
      <c r="AF3" s="54"/>
      <c r="AG3" s="54"/>
      <c r="AH3" s="32"/>
      <c r="AI3" s="31"/>
      <c r="AJ3" s="32"/>
      <c r="AK3" s="31"/>
      <c r="AL3" s="54" t="s">
        <v>0</v>
      </c>
      <c r="AM3" s="54"/>
      <c r="AN3" s="54"/>
      <c r="AO3" s="54"/>
      <c r="AP3" s="54"/>
      <c r="AQ3" s="54"/>
      <c r="AR3" s="32"/>
      <c r="AS3" s="31"/>
      <c r="AT3" s="32"/>
      <c r="AU3" s="31"/>
      <c r="AV3" s="54" t="s">
        <v>0</v>
      </c>
      <c r="AW3" s="54"/>
      <c r="AX3" s="54"/>
      <c r="AY3" s="54"/>
      <c r="AZ3" s="54"/>
      <c r="BA3" s="54"/>
      <c r="BB3" s="32"/>
      <c r="BC3" s="31"/>
      <c r="BD3" s="32"/>
      <c r="BE3" s="56" t="s">
        <v>0</v>
      </c>
      <c r="BF3" s="54"/>
      <c r="BG3" s="54"/>
      <c r="BH3" s="57"/>
      <c r="BI3" s="31"/>
      <c r="BJ3" s="32"/>
      <c r="BK3" s="31"/>
      <c r="BL3" s="54" t="s">
        <v>0</v>
      </c>
      <c r="BM3" s="54"/>
      <c r="BN3" s="54"/>
      <c r="BO3" s="54"/>
      <c r="BP3" s="32"/>
      <c r="BQ3" s="31"/>
      <c r="BR3" s="32"/>
      <c r="BS3" s="31"/>
      <c r="BT3" s="54" t="s">
        <v>0</v>
      </c>
      <c r="BU3" s="54"/>
      <c r="BV3" s="54"/>
      <c r="BW3" s="54"/>
      <c r="BX3" s="32"/>
      <c r="BY3" s="31"/>
      <c r="BZ3" s="32"/>
      <c r="CA3" s="21"/>
      <c r="CB3" s="54" t="s">
        <v>0</v>
      </c>
      <c r="CC3" s="54"/>
      <c r="CD3" s="54"/>
      <c r="CE3" s="54"/>
      <c r="CF3" s="32"/>
      <c r="CG3" s="31"/>
      <c r="CH3" s="21"/>
      <c r="CI3" s="31"/>
      <c r="CJ3" s="54" t="s">
        <v>0</v>
      </c>
      <c r="CK3" s="54"/>
      <c r="CL3" s="54"/>
      <c r="CM3" s="54"/>
      <c r="CN3" s="32"/>
      <c r="CO3" s="31"/>
      <c r="CP3" s="32"/>
      <c r="CQ3" s="31"/>
      <c r="CR3" s="54" t="s">
        <v>0</v>
      </c>
      <c r="CS3" s="54"/>
      <c r="CT3" s="54"/>
      <c r="CU3" s="54"/>
      <c r="CV3" s="54"/>
      <c r="CW3" s="54"/>
      <c r="CX3" s="54"/>
      <c r="CY3" s="54"/>
      <c r="CZ3" s="32"/>
      <c r="DA3" s="21"/>
      <c r="DB3" s="21"/>
      <c r="DC3" s="21"/>
    </row>
    <row r="4" spans="1:107" ht="12.75" customHeight="1">
      <c r="A4" s="21"/>
      <c r="B4" s="58"/>
      <c r="C4" s="29"/>
      <c r="D4" s="30"/>
      <c r="E4" s="31"/>
      <c r="F4" s="54"/>
      <c r="G4" s="54"/>
      <c r="H4" s="54"/>
      <c r="I4" s="54"/>
      <c r="J4" s="32"/>
      <c r="K4" s="31"/>
      <c r="L4" s="32"/>
      <c r="M4" s="31"/>
      <c r="N4" s="54"/>
      <c r="O4" s="54"/>
      <c r="P4" s="54"/>
      <c r="Q4" s="54"/>
      <c r="R4" s="32"/>
      <c r="S4" s="31"/>
      <c r="T4" s="32"/>
      <c r="U4" s="31"/>
      <c r="V4" s="54"/>
      <c r="W4" s="54"/>
      <c r="X4" s="54"/>
      <c r="Y4" s="54"/>
      <c r="Z4" s="32"/>
      <c r="AA4" s="5"/>
      <c r="AB4" s="32"/>
      <c r="AC4" s="31"/>
      <c r="AD4" s="54"/>
      <c r="AE4" s="54"/>
      <c r="AF4" s="54"/>
      <c r="AG4" s="54"/>
      <c r="AH4" s="32"/>
      <c r="AI4" s="31"/>
      <c r="AJ4" s="32"/>
      <c r="AK4" s="31"/>
      <c r="AL4" s="54"/>
      <c r="AM4" s="54"/>
      <c r="AN4" s="54"/>
      <c r="AO4" s="54"/>
      <c r="AP4" s="54"/>
      <c r="AQ4" s="54"/>
      <c r="AR4" s="32"/>
      <c r="AS4" s="31"/>
      <c r="AT4" s="32"/>
      <c r="AU4" s="31"/>
      <c r="AV4" s="54"/>
      <c r="AW4" s="54"/>
      <c r="AX4" s="54"/>
      <c r="AY4" s="54"/>
      <c r="AZ4" s="54"/>
      <c r="BA4" s="54"/>
      <c r="BB4" s="32"/>
      <c r="BC4" s="31"/>
      <c r="BD4" s="32"/>
      <c r="BE4" s="56"/>
      <c r="BF4" s="54"/>
      <c r="BG4" s="54"/>
      <c r="BH4" s="57"/>
      <c r="BI4" s="31"/>
      <c r="BJ4" s="32"/>
      <c r="BK4" s="31"/>
      <c r="BL4" s="54"/>
      <c r="BM4" s="54"/>
      <c r="BN4" s="54"/>
      <c r="BO4" s="54"/>
      <c r="BP4" s="32"/>
      <c r="BQ4" s="31"/>
      <c r="BR4" s="32"/>
      <c r="BS4" s="31"/>
      <c r="BT4" s="54"/>
      <c r="BU4" s="54"/>
      <c r="BV4" s="54"/>
      <c r="BW4" s="54"/>
      <c r="BX4" s="32"/>
      <c r="BY4" s="31"/>
      <c r="BZ4" s="32"/>
      <c r="CA4" s="21"/>
      <c r="CB4" s="54"/>
      <c r="CC4" s="54"/>
      <c r="CD4" s="54"/>
      <c r="CE4" s="54"/>
      <c r="CF4" s="32"/>
      <c r="CG4" s="31"/>
      <c r="CH4" s="21"/>
      <c r="CI4" s="31"/>
      <c r="CJ4" s="54"/>
      <c r="CK4" s="54"/>
      <c r="CL4" s="54"/>
      <c r="CM4" s="54"/>
      <c r="CN4" s="32"/>
      <c r="CO4" s="31"/>
      <c r="CP4" s="32"/>
      <c r="CQ4" s="31"/>
      <c r="CR4" s="54"/>
      <c r="CS4" s="54"/>
      <c r="CT4" s="54"/>
      <c r="CU4" s="54"/>
      <c r="CV4" s="54"/>
      <c r="CW4" s="54"/>
      <c r="CX4" s="54"/>
      <c r="CY4" s="54"/>
      <c r="CZ4" s="32"/>
      <c r="DA4" s="21"/>
      <c r="DB4" s="21"/>
      <c r="DC4" s="21"/>
    </row>
    <row r="5" spans="1:107" ht="13">
      <c r="A5" s="21"/>
      <c r="B5" s="28"/>
      <c r="C5" s="29"/>
      <c r="D5" s="30"/>
      <c r="E5" s="31"/>
      <c r="F5" s="21"/>
      <c r="G5" s="21"/>
      <c r="H5" s="21"/>
      <c r="I5" s="21"/>
      <c r="J5" s="32"/>
      <c r="K5" s="31"/>
      <c r="L5" s="32"/>
      <c r="M5" s="31"/>
      <c r="N5" s="21"/>
      <c r="O5" s="21"/>
      <c r="P5" s="21"/>
      <c r="Q5" s="21"/>
      <c r="R5" s="32"/>
      <c r="S5" s="31"/>
      <c r="T5" s="32"/>
      <c r="U5" s="31"/>
      <c r="V5" s="21"/>
      <c r="W5" s="21"/>
      <c r="X5" s="21"/>
      <c r="Y5" s="21"/>
      <c r="Z5" s="32"/>
      <c r="AA5" s="31"/>
      <c r="AB5" s="32"/>
      <c r="AC5" s="31"/>
      <c r="AD5" s="21"/>
      <c r="AE5" s="21"/>
      <c r="AF5" s="21"/>
      <c r="AG5" s="21"/>
      <c r="AH5" s="32"/>
      <c r="AI5" s="31"/>
      <c r="AJ5" s="32"/>
      <c r="AK5" s="31"/>
      <c r="AL5" s="21"/>
      <c r="AM5" s="21"/>
      <c r="AN5" s="21"/>
      <c r="AO5" s="21"/>
      <c r="AP5" s="21"/>
      <c r="AQ5" s="21"/>
      <c r="AR5" s="32"/>
      <c r="AS5" s="31"/>
      <c r="AT5" s="32"/>
      <c r="AU5" s="31"/>
      <c r="AV5" s="21"/>
      <c r="AW5" s="21"/>
      <c r="AX5" s="21"/>
      <c r="AY5" s="21"/>
      <c r="AZ5" s="21"/>
      <c r="BA5" s="21"/>
      <c r="BB5" s="32"/>
      <c r="BC5" s="31"/>
      <c r="BD5" s="32"/>
      <c r="BE5" s="31"/>
      <c r="BF5" s="21"/>
      <c r="BG5" s="21"/>
      <c r="BH5" s="32"/>
      <c r="BI5" s="31"/>
      <c r="BJ5" s="32"/>
      <c r="BK5" s="31"/>
      <c r="BL5" s="21"/>
      <c r="BM5" s="21"/>
      <c r="BN5" s="21"/>
      <c r="BO5" s="21"/>
      <c r="BP5" s="32"/>
      <c r="BQ5" s="31"/>
      <c r="BR5" s="32"/>
      <c r="BS5" s="31"/>
      <c r="BT5" s="21"/>
      <c r="BU5" s="21"/>
      <c r="BV5" s="21"/>
      <c r="BW5" s="21"/>
      <c r="BX5" s="32"/>
      <c r="BY5" s="31"/>
      <c r="BZ5" s="32"/>
      <c r="CA5" s="21"/>
      <c r="CB5" s="21"/>
      <c r="CC5" s="21"/>
      <c r="CD5" s="21"/>
      <c r="CE5" s="21"/>
      <c r="CF5" s="32"/>
      <c r="CG5" s="31"/>
      <c r="CH5" s="21"/>
      <c r="CI5" s="31"/>
      <c r="CJ5" s="21"/>
      <c r="CK5" s="21"/>
      <c r="CL5" s="21"/>
      <c r="CM5" s="21"/>
      <c r="CN5" s="32"/>
      <c r="CO5" s="31"/>
      <c r="CP5" s="32"/>
      <c r="CQ5" s="31"/>
      <c r="CR5" s="21"/>
      <c r="CS5" s="21"/>
      <c r="CT5" s="21"/>
      <c r="CU5" s="21"/>
      <c r="CV5" s="21"/>
      <c r="CW5" s="21"/>
      <c r="CX5" s="21"/>
      <c r="CY5" s="11"/>
      <c r="CZ5" s="32"/>
      <c r="DA5" s="21"/>
      <c r="DB5" s="21"/>
      <c r="DC5" s="21"/>
    </row>
    <row r="6" spans="1:107">
      <c r="A6" s="21"/>
      <c r="B6" s="33"/>
      <c r="C6" s="34"/>
      <c r="D6" s="35"/>
      <c r="E6" s="36"/>
      <c r="F6" s="37"/>
      <c r="G6" s="37"/>
      <c r="H6" s="37"/>
      <c r="I6" s="37"/>
      <c r="J6" s="38"/>
      <c r="K6" s="36"/>
      <c r="L6" s="38"/>
      <c r="M6" s="36"/>
      <c r="N6" s="37"/>
      <c r="O6" s="37"/>
      <c r="P6" s="37"/>
      <c r="Q6" s="37"/>
      <c r="R6" s="38"/>
      <c r="S6" s="36"/>
      <c r="T6" s="38"/>
      <c r="U6" s="36"/>
      <c r="V6" s="37"/>
      <c r="W6" s="37"/>
      <c r="X6" s="37"/>
      <c r="Y6" s="37"/>
      <c r="Z6" s="38"/>
      <c r="AA6" s="36"/>
      <c r="AB6" s="38"/>
      <c r="AC6" s="36"/>
      <c r="AD6" s="37"/>
      <c r="AE6" s="37"/>
      <c r="AF6" s="37"/>
      <c r="AG6" s="37"/>
      <c r="AH6" s="38"/>
      <c r="AI6" s="36"/>
      <c r="AJ6" s="38"/>
      <c r="AK6" s="36"/>
      <c r="AL6" s="37"/>
      <c r="AM6" s="37"/>
      <c r="AN6" s="37"/>
      <c r="AO6" s="37"/>
      <c r="AP6" s="37"/>
      <c r="AQ6" s="37"/>
      <c r="AR6" s="38"/>
      <c r="AS6" s="36"/>
      <c r="AT6" s="38"/>
      <c r="AU6" s="36"/>
      <c r="AV6" s="37"/>
      <c r="AW6" s="37"/>
      <c r="AX6" s="37"/>
      <c r="AY6" s="37"/>
      <c r="AZ6" s="37"/>
      <c r="BA6" s="37"/>
      <c r="BB6" s="38"/>
      <c r="BC6" s="36"/>
      <c r="BD6" s="38"/>
      <c r="BE6" s="36"/>
      <c r="BF6" s="37"/>
      <c r="BG6" s="37"/>
      <c r="BH6" s="38"/>
      <c r="BI6" s="36"/>
      <c r="BJ6" s="38"/>
      <c r="BK6" s="36"/>
      <c r="BL6" s="37"/>
      <c r="BM6" s="37"/>
      <c r="BN6" s="37"/>
      <c r="BO6" s="37"/>
      <c r="BP6" s="38"/>
      <c r="BQ6" s="36"/>
      <c r="BR6" s="38"/>
      <c r="BS6" s="36"/>
      <c r="BT6" s="37"/>
      <c r="BU6" s="37"/>
      <c r="BV6" s="37"/>
      <c r="BW6" s="37"/>
      <c r="BX6" s="38"/>
      <c r="BY6" s="36"/>
      <c r="BZ6" s="38"/>
      <c r="CA6" s="37"/>
      <c r="CB6" s="37"/>
      <c r="CC6" s="37"/>
      <c r="CD6" s="37"/>
      <c r="CE6" s="37"/>
      <c r="CF6" s="38"/>
      <c r="CG6" s="36"/>
      <c r="CH6" s="37"/>
      <c r="CI6" s="36"/>
      <c r="CJ6" s="37"/>
      <c r="CK6" s="37"/>
      <c r="CL6" s="37"/>
      <c r="CM6" s="37"/>
      <c r="CN6" s="38"/>
      <c r="CO6" s="36"/>
      <c r="CP6" s="38"/>
      <c r="CQ6" s="36"/>
      <c r="CR6" s="37"/>
      <c r="CS6" s="37"/>
      <c r="CT6" s="37"/>
      <c r="CU6" s="37"/>
      <c r="CV6" s="37"/>
      <c r="CW6" s="37"/>
      <c r="CX6" s="37"/>
      <c r="CY6" s="37"/>
      <c r="CZ6" s="38"/>
      <c r="DA6" s="21"/>
      <c r="DB6" s="21"/>
      <c r="DC6" s="21"/>
    </row>
    <row r="7" spans="1:107" ht="13">
      <c r="A7" s="21"/>
      <c r="B7" s="59" t="s">
        <v>1</v>
      </c>
      <c r="C7" s="55" t="s">
        <v>2</v>
      </c>
      <c r="D7" s="55"/>
      <c r="E7" s="55"/>
      <c r="F7" s="55"/>
      <c r="G7" s="55"/>
      <c r="H7" s="55"/>
      <c r="I7" s="55"/>
      <c r="J7" s="55"/>
      <c r="K7" s="55" t="s">
        <v>2</v>
      </c>
      <c r="L7" s="55"/>
      <c r="M7" s="55"/>
      <c r="N7" s="55"/>
      <c r="O7" s="55"/>
      <c r="P7" s="55"/>
      <c r="Q7" s="55"/>
      <c r="R7" s="55"/>
      <c r="S7" s="55" t="s">
        <v>2</v>
      </c>
      <c r="T7" s="55"/>
      <c r="U7" s="55"/>
      <c r="V7" s="55"/>
      <c r="W7" s="55"/>
      <c r="X7" s="55"/>
      <c r="Y7" s="55"/>
      <c r="Z7" s="55"/>
      <c r="AA7" s="55" t="s">
        <v>2</v>
      </c>
      <c r="AB7" s="55"/>
      <c r="AC7" s="55"/>
      <c r="AD7" s="55"/>
      <c r="AE7" s="55"/>
      <c r="AF7" s="55"/>
      <c r="AG7" s="55"/>
      <c r="AH7" s="55"/>
      <c r="AI7" s="55" t="s">
        <v>2</v>
      </c>
      <c r="AJ7" s="55"/>
      <c r="AK7" s="55"/>
      <c r="AL7" s="55"/>
      <c r="AM7" s="55"/>
      <c r="AN7" s="55"/>
      <c r="AO7" s="55"/>
      <c r="AP7" s="55"/>
      <c r="AQ7" s="55"/>
      <c r="AR7" s="55"/>
      <c r="AS7" s="55" t="s">
        <v>2</v>
      </c>
      <c r="AT7" s="55"/>
      <c r="AU7" s="55"/>
      <c r="AV7" s="55"/>
      <c r="AW7" s="55"/>
      <c r="AX7" s="55"/>
      <c r="AY7" s="55"/>
      <c r="AZ7" s="55"/>
      <c r="BA7" s="55"/>
      <c r="BB7" s="55"/>
      <c r="BC7" s="55" t="s">
        <v>2</v>
      </c>
      <c r="BD7" s="55"/>
      <c r="BE7" s="55"/>
      <c r="BF7" s="55"/>
      <c r="BG7" s="55"/>
      <c r="BH7" s="55"/>
      <c r="BI7" s="55" t="s">
        <v>2</v>
      </c>
      <c r="BJ7" s="55"/>
      <c r="BK7" s="55"/>
      <c r="BL7" s="55"/>
      <c r="BM7" s="55"/>
      <c r="BN7" s="55"/>
      <c r="BO7" s="55"/>
      <c r="BP7" s="55"/>
      <c r="BQ7" s="55" t="s">
        <v>2</v>
      </c>
      <c r="BR7" s="55"/>
      <c r="BS7" s="55"/>
      <c r="BT7" s="55"/>
      <c r="BU7" s="55"/>
      <c r="BV7" s="55"/>
      <c r="BW7" s="55"/>
      <c r="BX7" s="55"/>
      <c r="BY7" s="55" t="s">
        <v>2</v>
      </c>
      <c r="BZ7" s="55"/>
      <c r="CA7" s="55"/>
      <c r="CB7" s="55"/>
      <c r="CC7" s="55"/>
      <c r="CD7" s="55"/>
      <c r="CE7" s="55"/>
      <c r="CF7" s="55"/>
      <c r="CG7" s="55" t="s">
        <v>2</v>
      </c>
      <c r="CH7" s="55"/>
      <c r="CI7" s="55"/>
      <c r="CJ7" s="55"/>
      <c r="CK7" s="55"/>
      <c r="CL7" s="55"/>
      <c r="CM7" s="55"/>
      <c r="CN7" s="55"/>
      <c r="CO7" s="55" t="s">
        <v>2</v>
      </c>
      <c r="CP7" s="55"/>
      <c r="CQ7" s="55"/>
      <c r="CR7" s="55"/>
      <c r="CS7" s="55"/>
      <c r="CT7" s="55"/>
      <c r="CU7" s="55"/>
      <c r="CV7" s="55"/>
      <c r="CW7" s="55"/>
      <c r="CX7" s="55"/>
      <c r="CY7" s="55"/>
      <c r="CZ7" s="55"/>
      <c r="DA7" s="21"/>
      <c r="DB7" s="21"/>
      <c r="DC7" s="21"/>
    </row>
    <row r="8" spans="1:107" ht="13">
      <c r="A8" s="21"/>
      <c r="B8" s="59"/>
      <c r="C8" s="52" t="str">
        <f>Programado!C8</f>
        <v>Corumbá</v>
      </c>
      <c r="D8" s="53"/>
      <c r="E8" s="52" t="str">
        <f>Programado!D8</f>
        <v>Campo Grande</v>
      </c>
      <c r="F8" s="53"/>
      <c r="G8" s="52" t="str">
        <f>Programado!E8</f>
        <v>Três Lagoas / UFN III</v>
      </c>
      <c r="H8" s="53"/>
      <c r="I8" s="52" t="str">
        <f>Programado!F8</f>
        <v>Três Lagoas  / UTE</v>
      </c>
      <c r="J8" s="53"/>
      <c r="K8" s="52" t="str">
        <f>Programado!G8</f>
        <v>Valparaíso</v>
      </c>
      <c r="L8" s="53"/>
      <c r="M8" s="52" t="str">
        <f>Programado!H8</f>
        <v>Bilac</v>
      </c>
      <c r="N8" s="53"/>
      <c r="O8" s="52" t="str">
        <f>Programado!I8</f>
        <v>Guaiçara</v>
      </c>
      <c r="P8" s="53"/>
      <c r="Q8" s="52" t="str">
        <f>Programado!J8</f>
        <v>Iacanga</v>
      </c>
      <c r="R8" s="53"/>
      <c r="S8" s="52" t="str">
        <f>Programado!K8</f>
        <v>Ibitinga</v>
      </c>
      <c r="T8" s="53"/>
      <c r="U8" s="52" t="str">
        <f>Programado!L8</f>
        <v>Boa Esperança do Sul</v>
      </c>
      <c r="V8" s="53"/>
      <c r="W8" s="52" t="str">
        <f>Programado!M8</f>
        <v>São Carlos</v>
      </c>
      <c r="X8" s="53"/>
      <c r="Y8" s="52" t="str">
        <f>Programado!N8</f>
        <v>Rio Claro</v>
      </c>
      <c r="Z8" s="53"/>
      <c r="AA8" s="52" t="str">
        <f>Programado!O8</f>
        <v>Limeira</v>
      </c>
      <c r="AB8" s="53"/>
      <c r="AC8" s="52" t="str">
        <f>Programado!P8</f>
        <v>Americana</v>
      </c>
      <c r="AD8" s="53"/>
      <c r="AE8" s="52" t="str">
        <f>Programado!Q8</f>
        <v>Jaguariúna</v>
      </c>
      <c r="AF8" s="53"/>
      <c r="AG8" s="52" t="str">
        <f>Programado!R8</f>
        <v>Itatiba</v>
      </c>
      <c r="AH8" s="53"/>
      <c r="AI8" s="52" t="str">
        <f>Programado!S8</f>
        <v>Guararema</v>
      </c>
      <c r="AJ8" s="53"/>
      <c r="AK8" s="52" t="str">
        <f>Programado!T8</f>
        <v>Sumaré</v>
      </c>
      <c r="AL8" s="53"/>
      <c r="AM8" s="52" t="str">
        <f>Programado!U8</f>
        <v>Campinas</v>
      </c>
      <c r="AN8" s="53"/>
      <c r="AO8" s="52" t="str">
        <f>Programado!V8</f>
        <v>Indaiatuba</v>
      </c>
      <c r="AP8" s="53"/>
      <c r="AQ8" s="52" t="str">
        <f>Programado!W8</f>
        <v>Itirapina</v>
      </c>
      <c r="AR8" s="53"/>
      <c r="AS8" s="52" t="str">
        <f>Programado!X8</f>
        <v>Itu</v>
      </c>
      <c r="AT8" s="53"/>
      <c r="AU8" s="52" t="str">
        <f>Programado!Y8</f>
        <v>Porto Feliz</v>
      </c>
      <c r="AV8" s="53"/>
      <c r="AW8" s="52" t="str">
        <f>Programado!Z8</f>
        <v>Araçoiaba</v>
      </c>
      <c r="AX8" s="53"/>
      <c r="AY8" s="52" t="str">
        <f>Programado!AA8</f>
        <v>Itapetininga</v>
      </c>
      <c r="AZ8" s="53"/>
      <c r="BA8" s="52" t="str">
        <f>Programado!AB8</f>
        <v>GEMINI</v>
      </c>
      <c r="BB8" s="53"/>
      <c r="BC8" s="52" t="str">
        <f>Programado!AC8</f>
        <v>REPAR</v>
      </c>
      <c r="BD8" s="53"/>
      <c r="BE8" s="52" t="str">
        <f>Programado!AD8</f>
        <v>REPLAN</v>
      </c>
      <c r="BF8" s="53"/>
      <c r="BG8" s="52" t="str">
        <f>Programado!AE8</f>
        <v>Canoas UTE</v>
      </c>
      <c r="BH8" s="53"/>
      <c r="BI8" s="52" t="str">
        <f>Programado!AF8</f>
        <v>EMED GASCAR (EMR Replan)</v>
      </c>
      <c r="BJ8" s="53"/>
      <c r="BK8" s="52" t="str">
        <f>Programado!AG8</f>
        <v>EMED GASPAJ (EMR Jacutinga)</v>
      </c>
      <c r="BL8" s="53"/>
      <c r="BM8" s="52" t="str">
        <f>Programado!AH8</f>
        <v>EMED GUARAREMA (EMR Guararema)</v>
      </c>
      <c r="BN8" s="53"/>
      <c r="BO8" s="52" t="str">
        <f>Programado!AI8</f>
        <v>Campo Largo</v>
      </c>
      <c r="BP8" s="53"/>
      <c r="BQ8" s="52" t="str">
        <f>Programado!AJ8</f>
        <v>Araucária CIC</v>
      </c>
      <c r="BR8" s="53"/>
      <c r="BS8" s="52" t="str">
        <f>Programado!AK8</f>
        <v>Araucária UTE</v>
      </c>
      <c r="BT8" s="53"/>
      <c r="BU8" s="52" t="str">
        <f>Programado!AL8</f>
        <v>Joinville</v>
      </c>
      <c r="BV8" s="53"/>
      <c r="BW8" s="52" t="str">
        <f>Programado!AM8</f>
        <v>Guaramirim</v>
      </c>
      <c r="BX8" s="53"/>
      <c r="BY8" s="52" t="str">
        <f>Programado!AN8</f>
        <v>Gaspar</v>
      </c>
      <c r="BZ8" s="53"/>
      <c r="CA8" s="52" t="str">
        <f>Programado!AO8</f>
        <v>Brusque</v>
      </c>
      <c r="CB8" s="53"/>
      <c r="CC8" s="52" t="str">
        <f>Programado!AP8</f>
        <v>Tijucas</v>
      </c>
      <c r="CD8" s="53"/>
      <c r="CE8" s="52" t="str">
        <f>Programado!AQ8</f>
        <v>S.P.Alcântara</v>
      </c>
      <c r="CF8" s="53"/>
      <c r="CG8" s="52" t="str">
        <f>Programado!AR8</f>
        <v>Tubarão</v>
      </c>
      <c r="CH8" s="53"/>
      <c r="CI8" s="52" t="str">
        <f>Programado!AS8</f>
        <v>Urussanga</v>
      </c>
      <c r="CJ8" s="53"/>
      <c r="CK8" s="52" t="str">
        <f>Programado!AT8</f>
        <v>N. Veneza</v>
      </c>
      <c r="CL8" s="53"/>
      <c r="CM8" s="52" t="str">
        <f>Programado!AU8</f>
        <v>V. do Cedro</v>
      </c>
      <c r="CN8" s="53"/>
      <c r="CO8" s="52" t="str">
        <f>Programado!AV8</f>
        <v>Igrejinha</v>
      </c>
      <c r="CP8" s="53"/>
      <c r="CQ8" s="52" t="str">
        <f>Programado!AW8</f>
        <v>Araricá</v>
      </c>
      <c r="CR8" s="53"/>
      <c r="CS8" s="52" t="str">
        <f>Programado!AX8</f>
        <v>Cachoeirinha</v>
      </c>
      <c r="CT8" s="53"/>
      <c r="CU8" s="52" t="str">
        <f>Programado!AY8</f>
        <v>Canoas</v>
      </c>
      <c r="CV8" s="53"/>
      <c r="CW8" s="52" t="str">
        <f>Programado!AZ8</f>
        <v>REFAP</v>
      </c>
      <c r="CX8" s="53"/>
      <c r="CY8" s="51" t="s">
        <v>3</v>
      </c>
      <c r="CZ8" s="51" t="s">
        <v>4</v>
      </c>
      <c r="DA8" s="21"/>
      <c r="DB8" s="21"/>
      <c r="DC8" s="21"/>
    </row>
    <row r="9" spans="1:107" ht="13" hidden="1">
      <c r="A9" s="21"/>
      <c r="B9" s="59"/>
      <c r="C9" s="15">
        <v>19581</v>
      </c>
      <c r="D9" s="16">
        <v>19581</v>
      </c>
      <c r="E9" s="15">
        <v>26983</v>
      </c>
      <c r="F9" s="16">
        <v>26983</v>
      </c>
      <c r="G9" s="15">
        <v>271704</v>
      </c>
      <c r="H9" s="16">
        <v>271704</v>
      </c>
      <c r="I9" s="15">
        <v>26987</v>
      </c>
      <c r="J9" s="16">
        <v>26987</v>
      </c>
      <c r="K9" s="15">
        <v>26989</v>
      </c>
      <c r="L9" s="16">
        <v>26989</v>
      </c>
      <c r="M9" s="15">
        <v>26990</v>
      </c>
      <c r="N9" s="16">
        <v>26990</v>
      </c>
      <c r="O9" s="15">
        <v>26992</v>
      </c>
      <c r="P9" s="16">
        <v>26992</v>
      </c>
      <c r="Q9" s="15">
        <v>26993</v>
      </c>
      <c r="R9" s="16">
        <v>26993</v>
      </c>
      <c r="S9" s="15">
        <v>26995</v>
      </c>
      <c r="T9" s="16">
        <v>26995</v>
      </c>
      <c r="U9" s="15">
        <v>26996</v>
      </c>
      <c r="V9" s="16">
        <v>26996</v>
      </c>
      <c r="W9" s="15">
        <v>27001</v>
      </c>
      <c r="X9" s="16">
        <v>27001</v>
      </c>
      <c r="Y9" s="15">
        <v>27003</v>
      </c>
      <c r="Z9" s="16">
        <v>27003</v>
      </c>
      <c r="AA9" s="15">
        <v>27004</v>
      </c>
      <c r="AB9" s="16">
        <v>27004</v>
      </c>
      <c r="AC9" s="15">
        <v>27005</v>
      </c>
      <c r="AD9" s="16">
        <v>27005</v>
      </c>
      <c r="AE9" s="15">
        <v>27166</v>
      </c>
      <c r="AF9" s="16">
        <v>27166</v>
      </c>
      <c r="AG9" s="15">
        <v>27167</v>
      </c>
      <c r="AH9" s="16">
        <v>27167</v>
      </c>
      <c r="AI9" s="15">
        <v>27170</v>
      </c>
      <c r="AJ9" s="16">
        <v>27170</v>
      </c>
      <c r="AK9" s="15">
        <v>27147</v>
      </c>
      <c r="AL9" s="16">
        <v>27147</v>
      </c>
      <c r="AM9" s="15">
        <v>27148</v>
      </c>
      <c r="AN9" s="16">
        <v>27148</v>
      </c>
      <c r="AO9" s="15">
        <v>27149</v>
      </c>
      <c r="AP9" s="16">
        <v>27149</v>
      </c>
      <c r="AQ9" s="15">
        <v>271703</v>
      </c>
      <c r="AR9" s="16">
        <v>271703</v>
      </c>
      <c r="AS9" s="15">
        <v>27150</v>
      </c>
      <c r="AT9" s="16">
        <v>27150</v>
      </c>
      <c r="AU9" s="15">
        <v>27151</v>
      </c>
      <c r="AV9" s="16">
        <v>27151</v>
      </c>
      <c r="AW9" s="15">
        <v>27152</v>
      </c>
      <c r="AX9" s="16">
        <v>27152</v>
      </c>
      <c r="AY9" s="15">
        <v>224822</v>
      </c>
      <c r="AZ9" s="16">
        <v>224822</v>
      </c>
      <c r="BA9" s="15">
        <v>27146</v>
      </c>
      <c r="BB9" s="16">
        <v>27146</v>
      </c>
      <c r="BC9" s="15">
        <v>27165</v>
      </c>
      <c r="BD9" s="16">
        <v>27165</v>
      </c>
      <c r="BE9" s="15">
        <v>27006</v>
      </c>
      <c r="BF9" s="16">
        <v>27006</v>
      </c>
      <c r="BG9" s="15">
        <v>27086</v>
      </c>
      <c r="BH9" s="16">
        <v>27086</v>
      </c>
      <c r="BI9" s="15">
        <v>275407</v>
      </c>
      <c r="BJ9" s="16">
        <v>275407</v>
      </c>
      <c r="BK9" s="15">
        <v>275408</v>
      </c>
      <c r="BL9" s="16">
        <v>275408</v>
      </c>
      <c r="BM9" s="15">
        <v>275406</v>
      </c>
      <c r="BN9" s="16">
        <v>275406</v>
      </c>
      <c r="BO9" s="15">
        <v>27161</v>
      </c>
      <c r="BP9" s="16">
        <v>27161</v>
      </c>
      <c r="BQ9" s="15">
        <v>27162</v>
      </c>
      <c r="BR9" s="16">
        <v>27162</v>
      </c>
      <c r="BS9" s="15">
        <v>27164</v>
      </c>
      <c r="BT9" s="16">
        <v>27164</v>
      </c>
      <c r="BU9" s="15">
        <v>27141</v>
      </c>
      <c r="BV9" s="16">
        <v>27141</v>
      </c>
      <c r="BW9" s="15">
        <v>27142</v>
      </c>
      <c r="BX9" s="16">
        <v>27142</v>
      </c>
      <c r="BY9" s="15">
        <v>27143</v>
      </c>
      <c r="BZ9" s="16">
        <v>27143</v>
      </c>
      <c r="CA9" s="15">
        <v>27144</v>
      </c>
      <c r="CB9" s="16">
        <v>27144</v>
      </c>
      <c r="CC9" s="15">
        <v>27145</v>
      </c>
      <c r="CD9" s="16">
        <v>27145</v>
      </c>
      <c r="CE9" s="15">
        <v>27089</v>
      </c>
      <c r="CF9" s="16">
        <v>27089</v>
      </c>
      <c r="CG9" s="15">
        <v>27090</v>
      </c>
      <c r="CH9" s="16">
        <v>27090</v>
      </c>
      <c r="CI9" s="15">
        <v>27091</v>
      </c>
      <c r="CJ9" s="16">
        <v>27091</v>
      </c>
      <c r="CK9" s="15">
        <v>27081</v>
      </c>
      <c r="CL9" s="16">
        <v>27081</v>
      </c>
      <c r="CM9" s="15">
        <v>27082</v>
      </c>
      <c r="CN9" s="16">
        <v>27082</v>
      </c>
      <c r="CO9" s="15">
        <v>27083</v>
      </c>
      <c r="CP9" s="16">
        <v>27083</v>
      </c>
      <c r="CQ9" s="15">
        <v>27084</v>
      </c>
      <c r="CR9" s="16">
        <v>27084</v>
      </c>
      <c r="CS9" s="15">
        <v>27085</v>
      </c>
      <c r="CT9" s="16">
        <v>27085</v>
      </c>
      <c r="CU9" s="15">
        <v>27088</v>
      </c>
      <c r="CV9" s="16">
        <v>27088</v>
      </c>
      <c r="CW9" s="15">
        <v>27087</v>
      </c>
      <c r="CX9" s="16">
        <v>27087</v>
      </c>
      <c r="CY9" s="51"/>
      <c r="CZ9" s="51"/>
      <c r="DA9" s="21"/>
      <c r="DB9" s="21"/>
      <c r="DC9" s="21"/>
    </row>
    <row r="10" spans="1:107">
      <c r="A10" s="21"/>
      <c r="B10" s="59"/>
      <c r="C10" s="6" t="s">
        <v>5</v>
      </c>
      <c r="D10" s="6" t="s">
        <v>6</v>
      </c>
      <c r="E10" s="6" t="s">
        <v>5</v>
      </c>
      <c r="F10" s="6" t="s">
        <v>6</v>
      </c>
      <c r="G10" s="6" t="s">
        <v>5</v>
      </c>
      <c r="H10" s="6" t="s">
        <v>6</v>
      </c>
      <c r="I10" s="6" t="s">
        <v>5</v>
      </c>
      <c r="J10" s="6" t="s">
        <v>6</v>
      </c>
      <c r="K10" s="6" t="s">
        <v>5</v>
      </c>
      <c r="L10" s="6" t="s">
        <v>6</v>
      </c>
      <c r="M10" s="6" t="s">
        <v>5</v>
      </c>
      <c r="N10" s="6" t="s">
        <v>6</v>
      </c>
      <c r="O10" s="6" t="s">
        <v>5</v>
      </c>
      <c r="P10" s="6" t="s">
        <v>6</v>
      </c>
      <c r="Q10" s="6" t="s">
        <v>5</v>
      </c>
      <c r="R10" s="6" t="s">
        <v>6</v>
      </c>
      <c r="S10" s="6" t="s">
        <v>5</v>
      </c>
      <c r="T10" s="6" t="s">
        <v>6</v>
      </c>
      <c r="U10" s="6" t="s">
        <v>5</v>
      </c>
      <c r="V10" s="6" t="s">
        <v>6</v>
      </c>
      <c r="W10" s="6" t="s">
        <v>5</v>
      </c>
      <c r="X10" s="6" t="s">
        <v>6</v>
      </c>
      <c r="Y10" s="6" t="s">
        <v>5</v>
      </c>
      <c r="Z10" s="6" t="s">
        <v>6</v>
      </c>
      <c r="AA10" s="6" t="s">
        <v>5</v>
      </c>
      <c r="AB10" s="6" t="s">
        <v>6</v>
      </c>
      <c r="AC10" s="6" t="s">
        <v>5</v>
      </c>
      <c r="AD10" s="6" t="s">
        <v>6</v>
      </c>
      <c r="AE10" s="6" t="s">
        <v>5</v>
      </c>
      <c r="AF10" s="6" t="s">
        <v>6</v>
      </c>
      <c r="AG10" s="6" t="s">
        <v>5</v>
      </c>
      <c r="AH10" s="6" t="s">
        <v>6</v>
      </c>
      <c r="AI10" s="6" t="s">
        <v>5</v>
      </c>
      <c r="AJ10" s="6" t="s">
        <v>6</v>
      </c>
      <c r="AK10" s="6" t="s">
        <v>5</v>
      </c>
      <c r="AL10" s="6" t="s">
        <v>6</v>
      </c>
      <c r="AM10" s="6" t="s">
        <v>5</v>
      </c>
      <c r="AN10" s="6" t="s">
        <v>6</v>
      </c>
      <c r="AO10" s="6" t="s">
        <v>5</v>
      </c>
      <c r="AP10" s="6" t="s">
        <v>6</v>
      </c>
      <c r="AQ10" s="6" t="s">
        <v>5</v>
      </c>
      <c r="AR10" s="6" t="s">
        <v>6</v>
      </c>
      <c r="AS10" s="6" t="s">
        <v>5</v>
      </c>
      <c r="AT10" s="6" t="s">
        <v>6</v>
      </c>
      <c r="AU10" s="6" t="s">
        <v>5</v>
      </c>
      <c r="AV10" s="6" t="s">
        <v>6</v>
      </c>
      <c r="AW10" s="6" t="s">
        <v>5</v>
      </c>
      <c r="AX10" s="6" t="s">
        <v>6</v>
      </c>
      <c r="AY10" s="6" t="s">
        <v>5</v>
      </c>
      <c r="AZ10" s="6" t="s">
        <v>6</v>
      </c>
      <c r="BA10" s="6" t="s">
        <v>5</v>
      </c>
      <c r="BB10" s="6" t="s">
        <v>6</v>
      </c>
      <c r="BC10" s="6" t="s">
        <v>5</v>
      </c>
      <c r="BD10" s="6" t="s">
        <v>6</v>
      </c>
      <c r="BE10" s="6" t="s">
        <v>5</v>
      </c>
      <c r="BF10" s="6" t="s">
        <v>6</v>
      </c>
      <c r="BG10" s="6" t="s">
        <v>5</v>
      </c>
      <c r="BH10" s="6" t="s">
        <v>6</v>
      </c>
      <c r="BI10" s="6" t="s">
        <v>5</v>
      </c>
      <c r="BJ10" s="6" t="s">
        <v>6</v>
      </c>
      <c r="BK10" s="6" t="s">
        <v>5</v>
      </c>
      <c r="BL10" s="6" t="s">
        <v>6</v>
      </c>
      <c r="BM10" s="6" t="s">
        <v>5</v>
      </c>
      <c r="BN10" s="6" t="s">
        <v>6</v>
      </c>
      <c r="BO10" s="6" t="s">
        <v>5</v>
      </c>
      <c r="BP10" s="6" t="s">
        <v>6</v>
      </c>
      <c r="BQ10" s="6" t="s">
        <v>5</v>
      </c>
      <c r="BR10" s="6" t="s">
        <v>6</v>
      </c>
      <c r="BS10" s="6" t="s">
        <v>5</v>
      </c>
      <c r="BT10" s="6" t="s">
        <v>6</v>
      </c>
      <c r="BU10" s="6" t="s">
        <v>5</v>
      </c>
      <c r="BV10" s="6" t="s">
        <v>6</v>
      </c>
      <c r="BW10" s="6" t="s">
        <v>5</v>
      </c>
      <c r="BX10" s="6" t="s">
        <v>6</v>
      </c>
      <c r="BY10" s="6" t="s">
        <v>5</v>
      </c>
      <c r="BZ10" s="6" t="s">
        <v>6</v>
      </c>
      <c r="CA10" s="6" t="s">
        <v>5</v>
      </c>
      <c r="CB10" s="6" t="s">
        <v>6</v>
      </c>
      <c r="CC10" s="6" t="s">
        <v>5</v>
      </c>
      <c r="CD10" s="6" t="s">
        <v>6</v>
      </c>
      <c r="CE10" s="6" t="s">
        <v>5</v>
      </c>
      <c r="CF10" s="6" t="s">
        <v>6</v>
      </c>
      <c r="CG10" s="6" t="s">
        <v>5</v>
      </c>
      <c r="CH10" s="6" t="s">
        <v>6</v>
      </c>
      <c r="CI10" s="6" t="s">
        <v>5</v>
      </c>
      <c r="CJ10" s="6" t="s">
        <v>6</v>
      </c>
      <c r="CK10" s="6" t="s">
        <v>5</v>
      </c>
      <c r="CL10" s="6" t="s">
        <v>6</v>
      </c>
      <c r="CM10" s="6" t="s">
        <v>5</v>
      </c>
      <c r="CN10" s="6" t="s">
        <v>6</v>
      </c>
      <c r="CO10" s="6" t="s">
        <v>5</v>
      </c>
      <c r="CP10" s="6" t="s">
        <v>6</v>
      </c>
      <c r="CQ10" s="6" t="s">
        <v>5</v>
      </c>
      <c r="CR10" s="6" t="s">
        <v>6</v>
      </c>
      <c r="CS10" s="6" t="s">
        <v>5</v>
      </c>
      <c r="CT10" s="6" t="s">
        <v>6</v>
      </c>
      <c r="CU10" s="6" t="s">
        <v>5</v>
      </c>
      <c r="CV10" s="6" t="s">
        <v>6</v>
      </c>
      <c r="CW10" s="6" t="s">
        <v>5</v>
      </c>
      <c r="CX10" s="6" t="s">
        <v>6</v>
      </c>
      <c r="CY10" s="51"/>
      <c r="CZ10" s="51"/>
      <c r="DA10" s="21"/>
      <c r="DB10" s="21"/>
      <c r="DC10" s="21"/>
    </row>
    <row r="11" spans="1:107">
      <c r="A11" s="17">
        <v>3</v>
      </c>
      <c r="B11" s="7">
        <v>45992</v>
      </c>
      <c r="C11" s="8">
        <f>HLOOKUP(C$9,Programado!$C$9:$AZ$40,$A11,0)</f>
        <v>0</v>
      </c>
      <c r="D11" s="8">
        <f>HLOOKUP(D$9,Realizado!$C$9:$AZ$40,$A11,0)</f>
        <v>0</v>
      </c>
      <c r="E11" s="8">
        <f>HLOOKUP(E$9,Programado!$C$9:$AZ$40,$A11,0)</f>
        <v>60.503299999999996</v>
      </c>
      <c r="F11" s="8">
        <f>HLOOKUP(F$9,Realizado!$C$9:$AZ$40,$A11,0)</f>
        <v>46.438037842239723</v>
      </c>
      <c r="G11" s="8">
        <f>HLOOKUP(G$9,Programado!$C$9:$AZ$40,$A11,0)</f>
        <v>0</v>
      </c>
      <c r="H11" s="8">
        <f>HLOOKUP(H$9,Realizado!$C$9:$AZ$40,$A11,0)</f>
        <v>0</v>
      </c>
      <c r="I11" s="8">
        <f>HLOOKUP(I$9,Programado!$C$9:$AZ$40,$A11,0)</f>
        <v>408.5025</v>
      </c>
      <c r="J11" s="8">
        <f>HLOOKUP(J$9,Realizado!$C$9:$AZ$40,$A11,0)</f>
        <v>421.78715618731007</v>
      </c>
      <c r="K11" s="8">
        <f>HLOOKUP(K$9,Programado!$C$9:$AZ$40,$A11,0)</f>
        <v>4.9582999999999995</v>
      </c>
      <c r="L11" s="8">
        <f>HLOOKUP(L$9,Realizado!$C$9:$AZ$40,$A11,0)</f>
        <v>2.8341507878132264</v>
      </c>
      <c r="M11" s="8">
        <f>HLOOKUP(M$9,Programado!$C$9:$AZ$40,$A11,0)</f>
        <v>49.098799999999997</v>
      </c>
      <c r="N11" s="8">
        <f>HLOOKUP(N$9,Realizado!$C$9:$AZ$40,$A11,0)</f>
        <v>39.493403321023145</v>
      </c>
      <c r="O11" s="8">
        <f>HLOOKUP(O$9,Programado!$C$9:$AZ$40,$A11,0)</f>
        <v>64.226299999999995</v>
      </c>
      <c r="P11" s="8">
        <f>HLOOKUP(P$9,Realizado!$C$9:$AZ$40,$A11,0)</f>
        <v>58.853398349731876</v>
      </c>
      <c r="Q11" s="8">
        <f>HLOOKUP(Q$9,Programado!$C$9:$AZ$40,$A11,0)</f>
        <v>93.709199999999996</v>
      </c>
      <c r="R11" s="8">
        <f>HLOOKUP(R$9,Realizado!$C$9:$AZ$40,$A11,0)</f>
        <v>84.081951351957144</v>
      </c>
      <c r="S11" s="8">
        <f>HLOOKUP(S$9,Programado!$C$9:$AZ$40,$A11,0)</f>
        <v>59.202100000000002</v>
      </c>
      <c r="T11" s="8">
        <f>HLOOKUP(T$9,Realizado!$C$9:$AZ$40,$A11,0)</f>
        <v>61.308750890933204</v>
      </c>
      <c r="U11" s="8">
        <f>HLOOKUP(U$9,Programado!$C$9:$AZ$40,$A11,0)</f>
        <v>239.55159999999998</v>
      </c>
      <c r="V11" s="8">
        <f>HLOOKUP(V$9,Realizado!$C$9:$AZ$40,$A11,0)</f>
        <v>240.73687491553767</v>
      </c>
      <c r="W11" s="8">
        <f>HLOOKUP(W$9,Programado!$C$9:$AZ$40,$A11,0)</f>
        <v>268.00419999999997</v>
      </c>
      <c r="X11" s="8">
        <f>HLOOKUP(X$9,Realizado!$C$9:$AZ$40,$A11,0)</f>
        <v>266.77690866262787</v>
      </c>
      <c r="Y11" s="8">
        <f>HLOOKUP(Y$9,Programado!$C$9:$AZ$40,$A11,0)</f>
        <v>1154.7409</v>
      </c>
      <c r="Z11" s="8">
        <f>HLOOKUP(Z$9,Realizado!$C$9:$AZ$40,$A11,0)</f>
        <v>1137.5276495241735</v>
      </c>
      <c r="AA11" s="8">
        <f>HLOOKUP(AA$9,Programado!$C$9:$AZ$40,$A11,0)</f>
        <v>955.72169999999983</v>
      </c>
      <c r="AB11" s="8">
        <f>HLOOKUP(AB$9,Realizado!$C$9:$AZ$40,$A11,0)</f>
        <v>979.94275347828909</v>
      </c>
      <c r="AC11" s="8">
        <f>HLOOKUP(AC$9,Programado!$C$9:$AZ$40,$A11,0)</f>
        <v>370.99959999999999</v>
      </c>
      <c r="AD11" s="8">
        <f>HLOOKUP(AD$9,Realizado!$C$9:$AZ$40,$A11,0)</f>
        <v>328.14839047338222</v>
      </c>
      <c r="AE11" s="8">
        <f>HLOOKUP(AE$9,Programado!$C$9:$AZ$40,$A11,0)</f>
        <v>807.76909999999998</v>
      </c>
      <c r="AF11" s="8">
        <f>HLOOKUP(AF$9,Realizado!$C$9:$AZ$40,$A11,0)</f>
        <v>848.77883407293677</v>
      </c>
      <c r="AG11" s="8">
        <f>HLOOKUP(AG$9,Programado!$C$9:$AZ$40,$A11,0)</f>
        <v>442.98039999999997</v>
      </c>
      <c r="AH11" s="8">
        <f>HLOOKUP(AH$9,Realizado!$C$9:$AZ$40,$A11,0)</f>
        <v>461.17466757102926</v>
      </c>
      <c r="AI11" s="8">
        <f>HLOOKUP(AI$9,Programado!$C$9:$AZ$40,$A11,0)</f>
        <v>530.99869999999999</v>
      </c>
      <c r="AJ11" s="8">
        <f>HLOOKUP(AJ$9,Realizado!$C$9:$AZ$40,$A11,0)</f>
        <v>459.23054521828328</v>
      </c>
      <c r="AK11" s="8">
        <f>HLOOKUP(AK$9,Programado!$C$9:$AZ$40,$A11,0)</f>
        <v>236.46960000000001</v>
      </c>
      <c r="AL11" s="8">
        <f>HLOOKUP(AL$9,Realizado!$C$9:$AZ$40,$A11,0)</f>
        <v>117.92956480289281</v>
      </c>
      <c r="AM11" s="8">
        <f>HLOOKUP(AM$9,Programado!$C$9:$AZ$40,$A11,0)</f>
        <v>85.773400000000009</v>
      </c>
      <c r="AN11" s="8">
        <f>HLOOKUP(AN$9,Realizado!$C$9:$AZ$40,$A11,0)</f>
        <v>76.438966206236771</v>
      </c>
      <c r="AO11" s="8">
        <f>HLOOKUP(AO$9,Programado!$C$9:$AZ$40,$A11,0)</f>
        <v>42.999199999999995</v>
      </c>
      <c r="AP11" s="8">
        <f>HLOOKUP(AP$9,Realizado!$C$9:$AZ$40,$A11,0)</f>
        <v>40.520421072452628</v>
      </c>
      <c r="AQ11" s="8">
        <f>HLOOKUP(AQ$9,Programado!$C$9:$AZ$40,$A11,0)</f>
        <v>24.6967</v>
      </c>
      <c r="AR11" s="8">
        <f>HLOOKUP(AR$9,Realizado!$C$9:$AZ$40,$A11,0)</f>
        <v>20.766347188457807</v>
      </c>
      <c r="AS11" s="8">
        <f>HLOOKUP(AS$9,Programado!$C$9:$AZ$40,$A11,0)</f>
        <v>413.87669999999997</v>
      </c>
      <c r="AT11" s="8">
        <f>HLOOKUP(AT$9,Realizado!$C$9:$AZ$40,$A11,0)</f>
        <v>415.51004299239463</v>
      </c>
      <c r="AU11" s="8">
        <f>HLOOKUP(AU$9,Programado!$C$9:$AZ$40,$A11,0)</f>
        <v>195.10999999999999</v>
      </c>
      <c r="AV11" s="8">
        <f>HLOOKUP(AV$9,Realizado!$C$9:$AZ$40,$A11,0)</f>
        <v>192.07805527929079</v>
      </c>
      <c r="AW11" s="8">
        <f>HLOOKUP(AW$9,Programado!$C$9:$AZ$40,$A11,0)</f>
        <v>31.137999999999995</v>
      </c>
      <c r="AX11" s="8">
        <f>HLOOKUP(AX$9,Realizado!$C$9:$AZ$40,$A11,0)</f>
        <v>133.59326810372121</v>
      </c>
      <c r="AY11" s="8">
        <f>HLOOKUP(AY$9,Programado!$C$9:$AZ$40,$A11,0)</f>
        <v>110.96839999999999</v>
      </c>
      <c r="AZ11" s="8">
        <f>HLOOKUP(AZ$9,Realizado!$C$9:$AZ$40,$A11,0)</f>
        <v>1.08733594356512</v>
      </c>
      <c r="BA11" s="8">
        <f>HLOOKUP(BA$9,Programado!$C$9:$AZ$40,$A11,0)</f>
        <v>390.00040000000001</v>
      </c>
      <c r="BB11" s="8">
        <f>HLOOKUP(BB$9,Realizado!$C$9:$AZ$40,$A11,0)</f>
        <v>370.24941626064259</v>
      </c>
      <c r="BC11" s="8">
        <f>HLOOKUP(BC$9,Programado!$C$9:$AZ$40,$A11,0)</f>
        <v>1250.0008</v>
      </c>
      <c r="BD11" s="8">
        <f>HLOOKUP(BD$9,Realizado!$C$9:$AZ$40,$A11,0)</f>
        <v>1218.2154291844452</v>
      </c>
      <c r="BE11" s="8">
        <f>HLOOKUP(BE$9,Programado!$C$9:$AZ$40,$A11,0)</f>
        <v>1900.0015999999998</v>
      </c>
      <c r="BF11" s="8">
        <f>HLOOKUP(BF$9,Realizado!$C$9:$AZ$40,$A11,0)</f>
        <v>1717.8007215074485</v>
      </c>
      <c r="BG11" s="8">
        <f>HLOOKUP(BG$9,Programado!$C$9:$AZ$40,$A11,0)</f>
        <v>12.5008</v>
      </c>
      <c r="BH11" s="8">
        <f>HLOOKUP(BH$9,Realizado!$C$9:$AZ$40,$A11,0)</f>
        <v>0</v>
      </c>
      <c r="BI11" s="8">
        <f>HLOOKUP(BI$9,Programado!$C$9:$AZ$40,$A11,0)</f>
        <v>391.15039999999999</v>
      </c>
      <c r="BJ11" s="8">
        <f>HLOOKUP(BJ$9,Realizado!$C$9:$AZ$40,$A11,0)</f>
        <v>392.04950627683172</v>
      </c>
      <c r="BK11" s="8">
        <f>HLOOKUP(BK$9,Programado!$C$9:$AZ$40,$A11,0)</f>
        <v>241.44459999999998</v>
      </c>
      <c r="BL11" s="8">
        <f>HLOOKUP(BL$9,Realizado!$C$9:$AZ$40,$A11,0)</f>
        <v>250.14490440357386</v>
      </c>
      <c r="BM11" s="8">
        <f>HLOOKUP(BM$9,Programado!$C$9:$AZ$40,$A11,0)</f>
        <v>3000</v>
      </c>
      <c r="BN11" s="8">
        <f>HLOOKUP(BN$9,Realizado!$C$9:$AZ$40,$A11,0)</f>
        <v>3058.8541282802807</v>
      </c>
      <c r="BO11" s="8">
        <f>HLOOKUP(BO$9,Programado!$C$9:$AZ$40,$A11,0)</f>
        <v>231.15249999999997</v>
      </c>
      <c r="BP11" s="8">
        <f>HLOOKUP(BP$9,Realizado!$C$9:$AZ$40,$A11,0)</f>
        <v>236.81056272878854</v>
      </c>
      <c r="BQ11" s="8">
        <f>HLOOKUP(BQ$9,Programado!$C$9:$AZ$40,$A11,0)</f>
        <v>657.3071000000001</v>
      </c>
      <c r="BR11" s="8">
        <f>HLOOKUP(BR$9,Realizado!$C$9:$AZ$40,$A11,0)</f>
        <v>652.83826985013388</v>
      </c>
      <c r="BS11" s="8">
        <f>HLOOKUP(BS$9,Programado!$C$9:$AZ$40,$A11,0)</f>
        <v>0</v>
      </c>
      <c r="BT11" s="8">
        <f>HLOOKUP(BT$9,Realizado!$C$9:$AZ$40,$A11,0)</f>
        <v>0</v>
      </c>
      <c r="BU11" s="8">
        <f>HLOOKUP(BU$9,Programado!$C$9:$AZ$40,$A11,0)</f>
        <v>153.4992</v>
      </c>
      <c r="BV11" s="8">
        <f>HLOOKUP(BV$9,Realizado!$C$9:$AZ$40,$A11,0)</f>
        <v>151.58095724113059</v>
      </c>
      <c r="BW11" s="8">
        <f>HLOOKUP(BW$9,Programado!$C$9:$AZ$40,$A11,0)</f>
        <v>446.82089999999999</v>
      </c>
      <c r="BX11" s="8">
        <f>HLOOKUP(BX$9,Realizado!$C$9:$AZ$40,$A11,0)</f>
        <v>437.71464396222012</v>
      </c>
      <c r="BY11" s="8">
        <f>HLOOKUP(BY$9,Programado!$C$9:$AZ$40,$A11,0)</f>
        <v>66.259599999999992</v>
      </c>
      <c r="BZ11" s="8">
        <f>HLOOKUP(BZ$9,Realizado!$C$9:$AZ$40,$A11,0)</f>
        <v>229.08152362895461</v>
      </c>
      <c r="CA11" s="8">
        <f>HLOOKUP(CA$9,Programado!$C$9:$AZ$40,$A11,0)</f>
        <v>39.197499999999998</v>
      </c>
      <c r="CB11" s="8">
        <f>HLOOKUP(CB$9,Realizado!$C$9:$AZ$40,$A11,0)</f>
        <v>39.184038015580803</v>
      </c>
      <c r="CC11" s="8">
        <f>HLOOKUP(CC$9,Programado!$C$9:$AZ$40,$A11,0)</f>
        <v>204.19749999999999</v>
      </c>
      <c r="CD11" s="8">
        <f>HLOOKUP(CD$9,Realizado!$C$9:$AZ$40,$A11,0)</f>
        <v>198.86157320729177</v>
      </c>
      <c r="CE11" s="8">
        <f>HLOOKUP(CE$9,Programado!$C$9:$AZ$40,$A11,0)</f>
        <v>69.095799999999997</v>
      </c>
      <c r="CF11" s="8">
        <f>HLOOKUP(CF$9,Realizado!$C$9:$AZ$40,$A11,0)</f>
        <v>67.338961619373492</v>
      </c>
      <c r="CG11" s="8">
        <f>HLOOKUP(CG$9,Programado!$C$9:$AZ$40,$A11,0)</f>
        <v>36.495799999999996</v>
      </c>
      <c r="CH11" s="8">
        <f>HLOOKUP(CH$9,Realizado!$C$9:$AZ$40,$A11,0)</f>
        <v>31.914757580247517</v>
      </c>
      <c r="CI11" s="8">
        <f>HLOOKUP(CI$9,Programado!$C$9:$AZ$40,$A11,0)</f>
        <v>229.69499999999999</v>
      </c>
      <c r="CJ11" s="8">
        <f>HLOOKUP(CJ$9,Realizado!$C$9:$AZ$40,$A11,0)</f>
        <v>230.29110444191463</v>
      </c>
      <c r="CK11" s="8">
        <f>HLOOKUP(CK$9,Programado!$C$9:$AZ$40,$A11,0)</f>
        <v>292.59679999999997</v>
      </c>
      <c r="CL11" s="8">
        <f>HLOOKUP(CL$9,Realizado!$C$9:$AZ$40,$A11,0)</f>
        <v>279.43997587915686</v>
      </c>
      <c r="CM11" s="8">
        <f>HLOOKUP(CM$9,Programado!$C$9:$AZ$40,$A11,0)</f>
        <v>144.3708</v>
      </c>
      <c r="CN11" s="8">
        <f>HLOOKUP(CN$9,Realizado!$C$9:$AZ$40,$A11,0)</f>
        <v>150.81102902862591</v>
      </c>
      <c r="CO11" s="8">
        <f>HLOOKUP(CO$9,Programado!$C$9:$AZ$40,$A11,0)</f>
        <v>7.000799999999999</v>
      </c>
      <c r="CP11" s="8">
        <f>HLOOKUP(CP$9,Realizado!$C$9:$AZ$40,$A11,0)</f>
        <v>6.599078300492847</v>
      </c>
      <c r="CQ11" s="8">
        <f>HLOOKUP(CQ$9,Programado!$C$9:$AZ$40,$A11,0)</f>
        <v>122.90209999999999</v>
      </c>
      <c r="CR11" s="8">
        <f>HLOOKUP(CR$9,Realizado!$C$9:$AZ$40,$A11,0)</f>
        <v>115.6267573537728</v>
      </c>
      <c r="CS11" s="8">
        <f>HLOOKUP(CS$9,Programado!$C$9:$AZ$40,$A11,0)</f>
        <v>304.63049999999993</v>
      </c>
      <c r="CT11" s="8">
        <f>HLOOKUP(CT$9,Realizado!$C$9:$AZ$40,$A11,0)</f>
        <v>286.98698807916821</v>
      </c>
      <c r="CU11" s="8">
        <f>HLOOKUP(CU$9,Programado!$C$9:$AZ$40,$A11,0)</f>
        <v>533.02929999999992</v>
      </c>
      <c r="CV11" s="8">
        <f>HLOOKUP(CV$9,Realizado!$C$9:$AZ$40,$A11,0)</f>
        <v>533.54765146561556</v>
      </c>
      <c r="CW11" s="8">
        <f>HLOOKUP(CW$9,Programado!$C$9:$AZ$40,$A11,0)</f>
        <v>699.99919999999997</v>
      </c>
      <c r="CX11" s="8">
        <f>HLOOKUP(CX$9,Realizado!$C$9:$AZ$40,$A11,0)</f>
        <v>670.56029086129365</v>
      </c>
      <c r="CY11" s="8">
        <f>C11+E11+G11+I11+K11+M11+O11+Q11+S11+U11+W11+Y11+AA11+AC11+AE11+AG11+AI11+AK11+AM11+AO11+AQ11+AS11+AU11+AW11+AY11+BA11+BC11+BE11+BG11+BI11+BK11+BM11+BO11+BQ11+BS11+BU11+BW11+BY11+CA11+CC11+CE11+CG11+CI11+CK11+CM11+CO11+CQ11+CS11+CU11+CW11</f>
        <v>18075.347699999998</v>
      </c>
      <c r="CZ11" s="8">
        <f>D11+F11+H11+J11+L11+N11+P11+R11+T11+V11+X11+Z11+AB11+AD11+AF11+AH11+AJ11+AL11+AN11+AP11+AR11+AT11+AV11+AX11+AZ11+BB11+BD11+BF11+BH11+BJ11+BL11+BN11+BP11+BR11+BT11+BV11+BX11+BZ11+CB11+CD11+CF11+CH11+CJ11+CL11+CN11+CP11+CR11+CT11+CV11+CX11</f>
        <v>17761.539743393263</v>
      </c>
      <c r="DA11" s="21"/>
      <c r="DB11" s="39"/>
      <c r="DC11" s="21"/>
    </row>
    <row r="12" spans="1:107" s="14" customFormat="1">
      <c r="A12" s="18">
        <v>4</v>
      </c>
      <c r="B12" s="13">
        <f>B11+1</f>
        <v>45993</v>
      </c>
      <c r="C12" s="12">
        <f>HLOOKUP(C$9,Programado!$C$9:$AZ$40,$A12,0)</f>
        <v>0</v>
      </c>
      <c r="D12" s="12">
        <f>HLOOKUP(D$9,Realizado!$C$9:$AZ$40,$A12,0)</f>
        <v>0</v>
      </c>
      <c r="E12" s="12">
        <f>HLOOKUP(E$9,Programado!$C$9:$AZ$40,$A12,0)</f>
        <v>278.99789999999996</v>
      </c>
      <c r="F12" s="12">
        <f>HLOOKUP(F$9,Realizado!$C$9:$AZ$40,$A12,0)</f>
        <v>62.651567888299411</v>
      </c>
      <c r="G12" s="12">
        <f>HLOOKUP(G$9,Programado!$C$9:$AZ$40,$A12,0)</f>
        <v>0</v>
      </c>
      <c r="H12" s="12">
        <f>HLOOKUP(H$9,Realizado!$C$9:$AZ$40,$A12,0)</f>
        <v>0</v>
      </c>
      <c r="I12" s="12">
        <f>HLOOKUP(I$9,Programado!$C$9:$AZ$40,$A12,0)</f>
        <v>439.99670000000003</v>
      </c>
      <c r="J12" s="12">
        <f>HLOOKUP(J$9,Realizado!$C$9:$AZ$40,$A12,0)</f>
        <v>445.87824212628425</v>
      </c>
      <c r="K12" s="12">
        <f>HLOOKUP(K$9,Programado!$C$9:$AZ$40,$A12,0)</f>
        <v>4.9582999999999995</v>
      </c>
      <c r="L12" s="12">
        <f>HLOOKUP(L$9,Realizado!$C$9:$AZ$40,$A12,0)</f>
        <v>0.35627945488117457</v>
      </c>
      <c r="M12" s="12">
        <f>HLOOKUP(M$9,Programado!$C$9:$AZ$40,$A12,0)</f>
        <v>43.400799999999997</v>
      </c>
      <c r="N12" s="12">
        <f>HLOOKUP(N$9,Realizado!$C$9:$AZ$40,$A12,0)</f>
        <v>39.135783461872293</v>
      </c>
      <c r="O12" s="12">
        <f>HLOOKUP(O$9,Programado!$C$9:$AZ$40,$A12,0)</f>
        <v>64.599599999999995</v>
      </c>
      <c r="P12" s="12">
        <f>HLOOKUP(P$9,Realizado!$C$9:$AZ$40,$A12,0)</f>
        <v>66.940325389570418</v>
      </c>
      <c r="Q12" s="12">
        <f>HLOOKUP(Q$9,Programado!$C$9:$AZ$40,$A12,0)</f>
        <v>88.810399999999987</v>
      </c>
      <c r="R12" s="12">
        <f>HLOOKUP(R$9,Realizado!$C$9:$AZ$40,$A12,0)</f>
        <v>88.871483888380894</v>
      </c>
      <c r="S12" s="12">
        <f>HLOOKUP(S$9,Programado!$C$9:$AZ$40,$A12,0)</f>
        <v>56.698800000000006</v>
      </c>
      <c r="T12" s="12">
        <f>HLOOKUP(T$9,Realizado!$C$9:$AZ$40,$A12,0)</f>
        <v>59.669704549967442</v>
      </c>
      <c r="U12" s="12">
        <f>HLOOKUP(U$9,Programado!$C$9:$AZ$40,$A12,0)</f>
        <v>262.02670000000001</v>
      </c>
      <c r="V12" s="12">
        <f>HLOOKUP(V$9,Realizado!$C$9:$AZ$40,$A12,0)</f>
        <v>254.3100766311801</v>
      </c>
      <c r="W12" s="12">
        <f>HLOOKUP(W$9,Programado!$C$9:$AZ$40,$A12,0)</f>
        <v>259.53579999999999</v>
      </c>
      <c r="X12" s="12">
        <f>HLOOKUP(X$9,Realizado!$C$9:$AZ$40,$A12,0)</f>
        <v>263.12055389579263</v>
      </c>
      <c r="Y12" s="12">
        <f>HLOOKUP(Y$9,Programado!$C$9:$AZ$40,$A12,0)</f>
        <v>1191.2994999999999</v>
      </c>
      <c r="Z12" s="12">
        <f>HLOOKUP(Z$9,Realizado!$C$9:$AZ$40,$A12,0)</f>
        <v>1179.7077591633451</v>
      </c>
      <c r="AA12" s="12">
        <f>HLOOKUP(AA$9,Programado!$C$9:$AZ$40,$A12,0)</f>
        <v>993.39499999999987</v>
      </c>
      <c r="AB12" s="12">
        <f>HLOOKUP(AB$9,Realizado!$C$9:$AZ$40,$A12,0)</f>
        <v>1006.2296896918535</v>
      </c>
      <c r="AC12" s="12">
        <f>HLOOKUP(AC$9,Programado!$C$9:$AZ$40,$A12,0)</f>
        <v>326.00079999999997</v>
      </c>
      <c r="AD12" s="12">
        <f>HLOOKUP(AD$9,Realizado!$C$9:$AZ$40,$A12,0)</f>
        <v>463.24532408683143</v>
      </c>
      <c r="AE12" s="12">
        <f>HLOOKUP(AE$9,Programado!$C$9:$AZ$40,$A12,0)</f>
        <v>817.57249999999988</v>
      </c>
      <c r="AF12" s="12">
        <f>HLOOKUP(AF$9,Realizado!$C$9:$AZ$40,$A12,0)</f>
        <v>890.98682412091694</v>
      </c>
      <c r="AG12" s="12">
        <f>HLOOKUP(AG$9,Programado!$C$9:$AZ$40,$A12,0)</f>
        <v>491.61919999999992</v>
      </c>
      <c r="AH12" s="12">
        <f>HLOOKUP(AH$9,Realizado!$C$9:$AZ$40,$A12,0)</f>
        <v>469.66317973006488</v>
      </c>
      <c r="AI12" s="12">
        <f>HLOOKUP(AI$9,Programado!$C$9:$AZ$40,$A12,0)</f>
        <v>425.99879999999996</v>
      </c>
      <c r="AJ12" s="12">
        <f>HLOOKUP(AJ$9,Realizado!$C$9:$AZ$40,$A12,0)</f>
        <v>429.57812196440329</v>
      </c>
      <c r="AK12" s="12">
        <f>HLOOKUP(AK$9,Programado!$C$9:$AZ$40,$A12,0)</f>
        <v>166.89</v>
      </c>
      <c r="AL12" s="12">
        <f>HLOOKUP(AL$9,Realizado!$C$9:$AZ$40,$A12,0)</f>
        <v>149.81174139236606</v>
      </c>
      <c r="AM12" s="12">
        <f>HLOOKUP(AM$9,Programado!$C$9:$AZ$40,$A12,0)</f>
        <v>471.64459999999991</v>
      </c>
      <c r="AN12" s="12">
        <f>HLOOKUP(AN$9,Realizado!$C$9:$AZ$40,$A12,0)</f>
        <v>90.398204351547449</v>
      </c>
      <c r="AO12" s="12">
        <f>HLOOKUP(AO$9,Programado!$C$9:$AZ$40,$A12,0)</f>
        <v>44.999999999999993</v>
      </c>
      <c r="AP12" s="12">
        <f>HLOOKUP(AP$9,Realizado!$C$9:$AZ$40,$A12,0)</f>
        <v>43.700128080989579</v>
      </c>
      <c r="AQ12" s="12">
        <f>HLOOKUP(AQ$9,Programado!$C$9:$AZ$40,$A12,0)</f>
        <v>34.412500000000001</v>
      </c>
      <c r="AR12" s="12">
        <f>HLOOKUP(AR$9,Realizado!$C$9:$AZ$40,$A12,0)</f>
        <v>22.674010545067596</v>
      </c>
      <c r="AS12" s="12">
        <f>HLOOKUP(AS$9,Programado!$C$9:$AZ$40,$A12,0)</f>
        <v>437.34379999999999</v>
      </c>
      <c r="AT12" s="12">
        <f>HLOOKUP(AT$9,Realizado!$C$9:$AZ$40,$A12,0)</f>
        <v>437.85511832968257</v>
      </c>
      <c r="AU12" s="12">
        <f>HLOOKUP(AU$9,Programado!$C$9:$AZ$40,$A12,0)</f>
        <v>241.93749999999997</v>
      </c>
      <c r="AV12" s="12">
        <f>HLOOKUP(AV$9,Realizado!$C$9:$AZ$40,$A12,0)</f>
        <v>203.05945129907826</v>
      </c>
      <c r="AW12" s="12">
        <f>HLOOKUP(AW$9,Programado!$C$9:$AZ$40,$A12,0)</f>
        <v>21.274599999999996</v>
      </c>
      <c r="AX12" s="12">
        <f>HLOOKUP(AX$9,Realizado!$C$9:$AZ$40,$A12,0)</f>
        <v>135.13500109470814</v>
      </c>
      <c r="AY12" s="12">
        <f>HLOOKUP(AY$9,Programado!$C$9:$AZ$40,$A12,0)</f>
        <v>110.85130000000001</v>
      </c>
      <c r="AZ12" s="12">
        <f>HLOOKUP(AZ$9,Realizado!$C$9:$AZ$40,$A12,0)</f>
        <v>2.6542685348220543</v>
      </c>
      <c r="BA12" s="12">
        <f>HLOOKUP(BA$9,Programado!$C$9:$AZ$40,$A12,0)</f>
        <v>360.00049999999999</v>
      </c>
      <c r="BB12" s="12">
        <f>HLOOKUP(BB$9,Realizado!$C$9:$AZ$40,$A12,0)</f>
        <v>348.25793956969642</v>
      </c>
      <c r="BC12" s="12">
        <f>HLOOKUP(BC$9,Programado!$C$9:$AZ$40,$A12,0)</f>
        <v>1300.0003999999999</v>
      </c>
      <c r="BD12" s="12">
        <f>HLOOKUP(BD$9,Realizado!$C$9:$AZ$40,$A12,0)</f>
        <v>1222.685409342977</v>
      </c>
      <c r="BE12" s="12">
        <f>HLOOKUP(BE$9,Programado!$C$9:$AZ$40,$A12,0)</f>
        <v>1699.9983999999999</v>
      </c>
      <c r="BF12" s="12">
        <f>HLOOKUP(BF$9,Realizado!$C$9:$AZ$40,$A12,0)</f>
        <v>1614.9555231076445</v>
      </c>
      <c r="BG12" s="12">
        <f>HLOOKUP(BG$9,Programado!$C$9:$AZ$40,$A12,0)</f>
        <v>12.5008</v>
      </c>
      <c r="BH12" s="12">
        <f>HLOOKUP(BH$9,Realizado!$C$9:$AZ$40,$A12,0)</f>
        <v>0</v>
      </c>
      <c r="BI12" s="12">
        <f>HLOOKUP(BI$9,Programado!$C$9:$AZ$40,$A12,0)</f>
        <v>294.86789999999996</v>
      </c>
      <c r="BJ12" s="12">
        <f>HLOOKUP(BJ$9,Realizado!$C$9:$AZ$40,$A12,0)</f>
        <v>296.72430020777068</v>
      </c>
      <c r="BK12" s="12">
        <f>HLOOKUP(BK$9,Programado!$C$9:$AZ$40,$A12,0)</f>
        <v>245.28</v>
      </c>
      <c r="BL12" s="12">
        <f>HLOOKUP(BL$9,Realizado!$C$9:$AZ$40,$A12,0)</f>
        <v>247.22738047018649</v>
      </c>
      <c r="BM12" s="12">
        <f>HLOOKUP(BM$9,Programado!$C$9:$AZ$40,$A12,0)</f>
        <v>2999.9999999999995</v>
      </c>
      <c r="BN12" s="12">
        <f>HLOOKUP(BN$9,Realizado!$C$9:$AZ$40,$A12,0)</f>
        <v>2996.6850084280595</v>
      </c>
      <c r="BO12" s="12">
        <f>HLOOKUP(BO$9,Programado!$C$9:$AZ$40,$A12,0)</f>
        <v>241.5821</v>
      </c>
      <c r="BP12" s="12">
        <f>HLOOKUP(BP$9,Realizado!$C$9:$AZ$40,$A12,0)</f>
        <v>247.98015150803934</v>
      </c>
      <c r="BQ12" s="12">
        <f>HLOOKUP(BQ$9,Programado!$C$9:$AZ$40,$A12,0)</f>
        <v>670.70039999999995</v>
      </c>
      <c r="BR12" s="12">
        <f>HLOOKUP(BR$9,Realizado!$C$9:$AZ$40,$A12,0)</f>
        <v>655.48851717214586</v>
      </c>
      <c r="BS12" s="12">
        <f>HLOOKUP(BS$9,Programado!$C$9:$AZ$40,$A12,0)</f>
        <v>0</v>
      </c>
      <c r="BT12" s="12">
        <f>HLOOKUP(BT$9,Realizado!$C$9:$AZ$40,$A12,0)</f>
        <v>0</v>
      </c>
      <c r="BU12" s="12">
        <f>HLOOKUP(BU$9,Programado!$C$9:$AZ$40,$A12,0)</f>
        <v>171.49919999999997</v>
      </c>
      <c r="BV12" s="12">
        <f>HLOOKUP(BV$9,Realizado!$C$9:$AZ$40,$A12,0)</f>
        <v>161.8213777806385</v>
      </c>
      <c r="BW12" s="12">
        <f>HLOOKUP(BW$9,Programado!$C$9:$AZ$40,$A12,0)</f>
        <v>461.93959999999998</v>
      </c>
      <c r="BX12" s="12">
        <f>HLOOKUP(BX$9,Realizado!$C$9:$AZ$40,$A12,0)</f>
        <v>457.32020105313416</v>
      </c>
      <c r="BY12" s="12">
        <f>HLOOKUP(BY$9,Programado!$C$9:$AZ$40,$A12,0)</f>
        <v>227.19709999999998</v>
      </c>
      <c r="BZ12" s="12">
        <f>HLOOKUP(BZ$9,Realizado!$C$9:$AZ$40,$A12,0)</f>
        <v>223.30867052029319</v>
      </c>
      <c r="CA12" s="12">
        <f>HLOOKUP(CA$9,Programado!$C$9:$AZ$40,$A12,0)</f>
        <v>39.999599999999994</v>
      </c>
      <c r="CB12" s="12">
        <f>HLOOKUP(CB$9,Realizado!$C$9:$AZ$40,$A12,0)</f>
        <v>40.140818583279007</v>
      </c>
      <c r="CC12" s="12">
        <f>HLOOKUP(CC$9,Programado!$C$9:$AZ$40,$A12,0)</f>
        <v>202.79990000000001</v>
      </c>
      <c r="CD12" s="12">
        <f>HLOOKUP(CD$9,Realizado!$C$9:$AZ$40,$A12,0)</f>
        <v>198.96746514459633</v>
      </c>
      <c r="CE12" s="12">
        <f>HLOOKUP(CE$9,Programado!$C$9:$AZ$40,$A12,0)</f>
        <v>71.696299999999994</v>
      </c>
      <c r="CF12" s="12">
        <f>HLOOKUP(CF$9,Realizado!$C$9:$AZ$40,$A12,0)</f>
        <v>70.031029554600536</v>
      </c>
      <c r="CG12" s="12">
        <f>HLOOKUP(CG$9,Programado!$C$9:$AZ$40,$A12,0)</f>
        <v>28.494599999999998</v>
      </c>
      <c r="CH12" s="12">
        <f>HLOOKUP(CH$9,Realizado!$C$9:$AZ$40,$A12,0)</f>
        <v>30.788549912861658</v>
      </c>
      <c r="CI12" s="12">
        <f>HLOOKUP(CI$9,Programado!$C$9:$AZ$40,$A12,0)</f>
        <v>216.59539999999998</v>
      </c>
      <c r="CJ12" s="12">
        <f>HLOOKUP(CJ$9,Realizado!$C$9:$AZ$40,$A12,0)</f>
        <v>212.50045473214834</v>
      </c>
      <c r="CK12" s="12">
        <f>HLOOKUP(CK$9,Programado!$C$9:$AZ$40,$A12,0)</f>
        <v>244.99619999999999</v>
      </c>
      <c r="CL12" s="12">
        <f>HLOOKUP(CL$9,Realizado!$C$9:$AZ$40,$A12,0)</f>
        <v>277.38754886142175</v>
      </c>
      <c r="CM12" s="12">
        <f>HLOOKUP(CM$9,Programado!$C$9:$AZ$40,$A12,0)</f>
        <v>191.2621</v>
      </c>
      <c r="CN12" s="12">
        <f>HLOOKUP(CN$9,Realizado!$C$9:$AZ$40,$A12,0)</f>
        <v>183.59410049477268</v>
      </c>
      <c r="CO12" s="12">
        <f>HLOOKUP(CO$9,Programado!$C$9:$AZ$40,$A12,0)</f>
        <v>8.4903999999999993</v>
      </c>
      <c r="CP12" s="12">
        <f>HLOOKUP(CP$9,Realizado!$C$9:$AZ$40,$A12,0)</f>
        <v>7.9912221749833972</v>
      </c>
      <c r="CQ12" s="12">
        <f>HLOOKUP(CQ$9,Programado!$C$9:$AZ$40,$A12,0)</f>
        <v>127.56709999999998</v>
      </c>
      <c r="CR12" s="12">
        <f>HLOOKUP(CR$9,Realizado!$C$9:$AZ$40,$A12,0)</f>
        <v>126.42424990776007</v>
      </c>
      <c r="CS12" s="12">
        <f>HLOOKUP(CS$9,Programado!$C$9:$AZ$40,$A12,0)</f>
        <v>310.17409999999995</v>
      </c>
      <c r="CT12" s="12">
        <f>HLOOKUP(CT$9,Realizado!$C$9:$AZ$40,$A12,0)</f>
        <v>297.75070244555957</v>
      </c>
      <c r="CU12" s="12">
        <f>HLOOKUP(CU$9,Programado!$C$9:$AZ$40,$A12,0)</f>
        <v>550.25419999999997</v>
      </c>
      <c r="CV12" s="12">
        <f>HLOOKUP(CV$9,Realizado!$C$9:$AZ$40,$A12,0)</f>
        <v>549.89307729181155</v>
      </c>
      <c r="CW12" s="12">
        <f>HLOOKUP(CW$9,Programado!$C$9:$AZ$40,$A12,0)</f>
        <v>650.00250000000005</v>
      </c>
      <c r="CX12" s="12">
        <f>HLOOKUP(CX$9,Realizado!$C$9:$AZ$40,$A12,0)</f>
        <v>663.43148479342165</v>
      </c>
      <c r="CY12" s="8">
        <f t="shared" ref="CY12:CZ41" si="0">C12+E12+G12+I12+K12+M12+O12+Q12+S12+U12+W12+Y12+AA12+AC12+AE12+AG12+AI12+AK12+AM12+AO12+AQ12+AS12+AU12+AW12+AY12+BA12+BC12+BE12+BG12+BI12+BK12+BM12+BO12+BQ12+BS12+BU12+BW12+BY12+CA12+CC12+CE12+CG12+CI12+CK12+CM12+CO12+CQ12+CS12+CW12+CU12</f>
        <v>18602.163899999996</v>
      </c>
      <c r="CZ12" s="8">
        <f t="shared" ref="CZ12:CZ39" si="1">D12+F12+H12+J12+L12+N12+P12+R12+T12+V12+X12+Z12+AB12+AD12+AF12+AH12+AJ12+AL12+AN12+AP12+AR12+AT12+AV12+AX12+AZ12+BB12+BD12+BF12+BH12+BJ12+BL12+BN12+BP12+BR12+BT12+BV12+BX12+BZ12+CB12+CD12+CF12+CH12+CJ12+CL12+CN12+CP12+CR12+CT12+CX12+CV12</f>
        <v>17936.988022729707</v>
      </c>
      <c r="DA12" s="40"/>
      <c r="DB12" s="41"/>
      <c r="DC12" s="40"/>
    </row>
    <row r="13" spans="1:107">
      <c r="A13" s="17">
        <v>5</v>
      </c>
      <c r="B13" s="7">
        <f t="shared" ref="B13:B39" si="2">B12+1</f>
        <v>45994</v>
      </c>
      <c r="C13" s="8">
        <f>HLOOKUP(C$9,Programado!$C$9:$AZ$40,$A13,0)</f>
        <v>0</v>
      </c>
      <c r="D13" s="8">
        <f>HLOOKUP(D$9,Realizado!$C$9:$AZ$40,$A13,0)</f>
        <v>0</v>
      </c>
      <c r="E13" s="8">
        <f>HLOOKUP(E$9,Programado!$C$9:$AZ$40,$A13,0)</f>
        <v>445.00009999999997</v>
      </c>
      <c r="F13" s="8">
        <f>HLOOKUP(F$9,Realizado!$C$9:$AZ$40,$A13,0)</f>
        <v>211.91898735996094</v>
      </c>
      <c r="G13" s="8">
        <f>HLOOKUP(G$9,Programado!$C$9:$AZ$40,$A13,0)</f>
        <v>0</v>
      </c>
      <c r="H13" s="8">
        <f>HLOOKUP(H$9,Realizado!$C$9:$AZ$40,$A13,0)</f>
        <v>0</v>
      </c>
      <c r="I13" s="8">
        <f>HLOOKUP(I$9,Programado!$C$9:$AZ$40,$A13,0)</f>
        <v>578.99919999999997</v>
      </c>
      <c r="J13" s="8">
        <f>HLOOKUP(J$9,Realizado!$C$9:$AZ$40,$A13,0)</f>
        <v>914.71975403903173</v>
      </c>
      <c r="K13" s="8">
        <f>HLOOKUP(K$9,Programado!$C$9:$AZ$40,$A13,0)</f>
        <v>4.9582999999999995</v>
      </c>
      <c r="L13" s="8">
        <f>HLOOKUP(L$9,Realizado!$C$9:$AZ$40,$A13,0)</f>
        <v>5.7409514870431559</v>
      </c>
      <c r="M13" s="8">
        <f>HLOOKUP(M$9,Programado!$C$9:$AZ$40,$A13,0)</f>
        <v>42.700099999999992</v>
      </c>
      <c r="N13" s="8">
        <f>HLOOKUP(N$9,Realizado!$C$9:$AZ$40,$A13,0)</f>
        <v>44.151040077310171</v>
      </c>
      <c r="O13" s="8">
        <f>HLOOKUP(O$9,Programado!$C$9:$AZ$40,$A13,0)</f>
        <v>62.121299999999991</v>
      </c>
      <c r="P13" s="8">
        <f>HLOOKUP(P$9,Realizado!$C$9:$AZ$40,$A13,0)</f>
        <v>71.200398239470061</v>
      </c>
      <c r="Q13" s="8">
        <f>HLOOKUP(Q$9,Programado!$C$9:$AZ$40,$A13,0)</f>
        <v>116.1091</v>
      </c>
      <c r="R13" s="8">
        <f>HLOOKUP(R$9,Realizado!$C$9:$AZ$40,$A13,0)</f>
        <v>109.15340897377608</v>
      </c>
      <c r="S13" s="8">
        <f>HLOOKUP(S$9,Programado!$C$9:$AZ$40,$A13,0)</f>
        <v>57.200400000000002</v>
      </c>
      <c r="T13" s="8">
        <f>HLOOKUP(T$9,Realizado!$C$9:$AZ$40,$A13,0)</f>
        <v>59.623862723944356</v>
      </c>
      <c r="U13" s="8">
        <f>HLOOKUP(U$9,Programado!$C$9:$AZ$40,$A13,0)</f>
        <v>252.11429999999999</v>
      </c>
      <c r="V13" s="8">
        <f>HLOOKUP(V$9,Realizado!$C$9:$AZ$40,$A13,0)</f>
        <v>260.8410623947733</v>
      </c>
      <c r="W13" s="8">
        <f>HLOOKUP(W$9,Programado!$C$9:$AZ$40,$A13,0)</f>
        <v>254.66419999999999</v>
      </c>
      <c r="X13" s="8">
        <f>HLOOKUP(X$9,Realizado!$C$9:$AZ$40,$A13,0)</f>
        <v>265.9107394235603</v>
      </c>
      <c r="Y13" s="8">
        <f>HLOOKUP(Y$9,Programado!$C$9:$AZ$40,$A13,0)</f>
        <v>1190.5663</v>
      </c>
      <c r="Z13" s="8">
        <f>HLOOKUP(Z$9,Realizado!$C$9:$AZ$40,$A13,0)</f>
        <v>1181.2706705417934</v>
      </c>
      <c r="AA13" s="8">
        <f>HLOOKUP(AA$9,Programado!$C$9:$AZ$40,$A13,0)</f>
        <v>1022.5492</v>
      </c>
      <c r="AB13" s="8">
        <f>HLOOKUP(AB$9,Realizado!$C$9:$AZ$40,$A13,0)</f>
        <v>988.13771710226354</v>
      </c>
      <c r="AC13" s="8">
        <f>HLOOKUP(AC$9,Programado!$C$9:$AZ$40,$A13,0)</f>
        <v>397.09379999999993</v>
      </c>
      <c r="AD13" s="8">
        <f>HLOOKUP(AD$9,Realizado!$C$9:$AZ$40,$A13,0)</f>
        <v>380.03249086333534</v>
      </c>
      <c r="AE13" s="8">
        <f>HLOOKUP(AE$9,Programado!$C$9:$AZ$40,$A13,0)</f>
        <v>918.1508</v>
      </c>
      <c r="AF13" s="8">
        <f>HLOOKUP(AF$9,Realizado!$C$9:$AZ$40,$A13,0)</f>
        <v>907.98958420096687</v>
      </c>
      <c r="AG13" s="8">
        <f>HLOOKUP(AG$9,Programado!$C$9:$AZ$40,$A13,0)</f>
        <v>454.99959999999987</v>
      </c>
      <c r="AH13" s="8">
        <f>HLOOKUP(AH$9,Realizado!$C$9:$AZ$40,$A13,0)</f>
        <v>470.12615536481121</v>
      </c>
      <c r="AI13" s="8">
        <f>HLOOKUP(AI$9,Programado!$C$9:$AZ$40,$A13,0)</f>
        <v>412.99999999999994</v>
      </c>
      <c r="AJ13" s="8">
        <f>HLOOKUP(AJ$9,Realizado!$C$9:$AZ$40,$A13,0)</f>
        <v>409.02195016543129</v>
      </c>
      <c r="AK13" s="8">
        <f>HLOOKUP(AK$9,Programado!$C$9:$AZ$40,$A13,0)</f>
        <v>160.82629999999997</v>
      </c>
      <c r="AL13" s="8">
        <f>HLOOKUP(AL$9,Realizado!$C$9:$AZ$40,$A13,0)</f>
        <v>171.15859735794169</v>
      </c>
      <c r="AM13" s="8">
        <f>HLOOKUP(AM$9,Programado!$C$9:$AZ$40,$A13,0)</f>
        <v>460.25169999999991</v>
      </c>
      <c r="AN13" s="8">
        <f>HLOOKUP(AN$9,Realizado!$C$9:$AZ$40,$A13,0)</f>
        <v>74.228639565533143</v>
      </c>
      <c r="AO13" s="8">
        <f>HLOOKUP(AO$9,Programado!$C$9:$AZ$40,$A13,0)</f>
        <v>48.001300000000001</v>
      </c>
      <c r="AP13" s="8">
        <f>HLOOKUP(AP$9,Realizado!$C$9:$AZ$40,$A13,0)</f>
        <v>43.172544960443197</v>
      </c>
      <c r="AQ13" s="8">
        <f>HLOOKUP(AQ$9,Programado!$C$9:$AZ$40,$A13,0)</f>
        <v>27.174999999999997</v>
      </c>
      <c r="AR13" s="8">
        <f>HLOOKUP(AR$9,Realizado!$C$9:$AZ$40,$A13,0)</f>
        <v>26.067914155899576</v>
      </c>
      <c r="AS13" s="8">
        <f>HLOOKUP(AS$9,Programado!$C$9:$AZ$40,$A13,0)</f>
        <v>432.65959999999995</v>
      </c>
      <c r="AT13" s="8">
        <f>HLOOKUP(AT$9,Realizado!$C$9:$AZ$40,$A13,0)</f>
        <v>439.06067792983345</v>
      </c>
      <c r="AU13" s="8">
        <f>HLOOKUP(AU$9,Programado!$C$9:$AZ$40,$A13,0)</f>
        <v>246.19799999999998</v>
      </c>
      <c r="AV13" s="8">
        <f>HLOOKUP(AV$9,Realizado!$C$9:$AZ$40,$A13,0)</f>
        <v>225.30694520553342</v>
      </c>
      <c r="AW13" s="8">
        <f>HLOOKUP(AW$9,Programado!$C$9:$AZ$40,$A13,0)</f>
        <v>26.752099999999995</v>
      </c>
      <c r="AX13" s="8">
        <f>HLOOKUP(AX$9,Realizado!$C$9:$AZ$40,$A13,0)</f>
        <v>135.8971549624487</v>
      </c>
      <c r="AY13" s="8">
        <f>HLOOKUP(AY$9,Programado!$C$9:$AZ$40,$A13,0)</f>
        <v>109.9704</v>
      </c>
      <c r="AZ13" s="8">
        <f>HLOOKUP(AZ$9,Realizado!$C$9:$AZ$40,$A13,0)</f>
        <v>2.5934141809785425</v>
      </c>
      <c r="BA13" s="8">
        <f>HLOOKUP(BA$9,Programado!$C$9:$AZ$40,$A13,0)</f>
        <v>359.99999999999994</v>
      </c>
      <c r="BB13" s="8">
        <f>HLOOKUP(BB$9,Realizado!$C$9:$AZ$40,$A13,0)</f>
        <v>343.6088814007353</v>
      </c>
      <c r="BC13" s="8">
        <f>HLOOKUP(BC$9,Programado!$C$9:$AZ$40,$A13,0)</f>
        <v>1199.9995999999999</v>
      </c>
      <c r="BD13" s="8">
        <f>HLOOKUP(BD$9,Realizado!$C$9:$AZ$40,$A13,0)</f>
        <v>1176.0704381371402</v>
      </c>
      <c r="BE13" s="8">
        <f>HLOOKUP(BE$9,Programado!$C$9:$AZ$40,$A13,0)</f>
        <v>1650.0009</v>
      </c>
      <c r="BF13" s="8">
        <f>HLOOKUP(BF$9,Realizado!$C$9:$AZ$40,$A13,0)</f>
        <v>1648.8009989979405</v>
      </c>
      <c r="BG13" s="8">
        <f>HLOOKUP(BG$9,Programado!$C$9:$AZ$40,$A13,0)</f>
        <v>0</v>
      </c>
      <c r="BH13" s="8">
        <f>HLOOKUP(BH$9,Realizado!$C$9:$AZ$40,$A13,0)</f>
        <v>0</v>
      </c>
      <c r="BI13" s="8">
        <f>HLOOKUP(BI$9,Programado!$C$9:$AZ$40,$A13,0)</f>
        <v>239.99999999999997</v>
      </c>
      <c r="BJ13" s="8">
        <f>HLOOKUP(BJ$9,Realizado!$C$9:$AZ$40,$A13,0)</f>
        <v>239.99999999999997</v>
      </c>
      <c r="BK13" s="8">
        <f>HLOOKUP(BK$9,Programado!$C$9:$AZ$40,$A13,0)</f>
        <v>269.91709999999995</v>
      </c>
      <c r="BL13" s="8">
        <f>HLOOKUP(BL$9,Realizado!$C$9:$AZ$40,$A13,0)</f>
        <v>273.42638616366082</v>
      </c>
      <c r="BM13" s="8">
        <f>HLOOKUP(BM$9,Programado!$C$9:$AZ$40,$A13,0)</f>
        <v>4500.0007999999943</v>
      </c>
      <c r="BN13" s="8">
        <f>HLOOKUP(BN$9,Realizado!$C$9:$AZ$40,$A13,0)</f>
        <v>4454.4498659180199</v>
      </c>
      <c r="BO13" s="8">
        <f>HLOOKUP(BO$9,Programado!$C$9:$AZ$40,$A13,0)</f>
        <v>242.49879999999999</v>
      </c>
      <c r="BP13" s="8">
        <f>HLOOKUP(BP$9,Realizado!$C$9:$AZ$40,$A13,0)</f>
        <v>259.18995241538022</v>
      </c>
      <c r="BQ13" s="8">
        <f>HLOOKUP(BQ$9,Programado!$C$9:$AZ$40,$A13,0)</f>
        <v>402.95209999999997</v>
      </c>
      <c r="BR13" s="8">
        <f>HLOOKUP(BR$9,Realizado!$C$9:$AZ$40,$A13,0)</f>
        <v>648.52645739542368</v>
      </c>
      <c r="BS13" s="8">
        <f>HLOOKUP(BS$9,Programado!$C$9:$AZ$40,$A13,0)</f>
        <v>0</v>
      </c>
      <c r="BT13" s="8">
        <f>HLOOKUP(BT$9,Realizado!$C$9:$AZ$40,$A13,0)</f>
        <v>0</v>
      </c>
      <c r="BU13" s="8">
        <f>HLOOKUP(BU$9,Programado!$C$9:$AZ$40,$A13,0)</f>
        <v>159.9983</v>
      </c>
      <c r="BV13" s="8">
        <f>HLOOKUP(BV$9,Realizado!$C$9:$AZ$40,$A13,0)</f>
        <v>154.99121378405266</v>
      </c>
      <c r="BW13" s="8">
        <f>HLOOKUP(BW$9,Programado!$C$9:$AZ$40,$A13,0)</f>
        <v>474.52489999999989</v>
      </c>
      <c r="BX13" s="8">
        <f>HLOOKUP(BX$9,Realizado!$C$9:$AZ$40,$A13,0)</f>
        <v>474.28971910729376</v>
      </c>
      <c r="BY13" s="8">
        <f>HLOOKUP(BY$9,Programado!$C$9:$AZ$40,$A13,0)</f>
        <v>243</v>
      </c>
      <c r="BZ13" s="8">
        <f>HLOOKUP(BZ$9,Realizado!$C$9:$AZ$40,$A13,0)</f>
        <v>244.39617857176654</v>
      </c>
      <c r="CA13" s="8">
        <f>HLOOKUP(CA$9,Programado!$C$9:$AZ$40,$A13,0)</f>
        <v>38.499600000000001</v>
      </c>
      <c r="CB13" s="8">
        <f>HLOOKUP(CB$9,Realizado!$C$9:$AZ$40,$A13,0)</f>
        <v>39.404132396662405</v>
      </c>
      <c r="CC13" s="8">
        <f>HLOOKUP(CC$9,Programado!$C$9:$AZ$40,$A13,0)</f>
        <v>198.09829999999999</v>
      </c>
      <c r="CD13" s="8">
        <f>HLOOKUP(CD$9,Realizado!$C$9:$AZ$40,$A13,0)</f>
        <v>208.07122286341522</v>
      </c>
      <c r="CE13" s="8">
        <f>HLOOKUP(CE$9,Programado!$C$9:$AZ$40,$A13,0)</f>
        <v>72.794599999999988</v>
      </c>
      <c r="CF13" s="8">
        <f>HLOOKUP(CF$9,Realizado!$C$9:$AZ$40,$A13,0)</f>
        <v>76.423953678416481</v>
      </c>
      <c r="CG13" s="8">
        <f>HLOOKUP(CG$9,Programado!$C$9:$AZ$40,$A13,0)</f>
        <v>24.496299999999998</v>
      </c>
      <c r="CH13" s="8">
        <f>HLOOKUP(CH$9,Realizado!$C$9:$AZ$40,$A13,0)</f>
        <v>29.056479515580037</v>
      </c>
      <c r="CI13" s="8">
        <f>HLOOKUP(CI$9,Programado!$C$9:$AZ$40,$A13,0)</f>
        <v>219.5967</v>
      </c>
      <c r="CJ13" s="8">
        <f>HLOOKUP(CJ$9,Realizado!$C$9:$AZ$40,$A13,0)</f>
        <v>221.38733504013265</v>
      </c>
      <c r="CK13" s="8">
        <f>HLOOKUP(CK$9,Programado!$C$9:$AZ$40,$A13,0)</f>
        <v>238.49539999999999</v>
      </c>
      <c r="CL13" s="8">
        <f>HLOOKUP(CL$9,Realizado!$C$9:$AZ$40,$A13,0)</f>
        <v>276.2929747348004</v>
      </c>
      <c r="CM13" s="8">
        <f>HLOOKUP(CM$9,Programado!$C$9:$AZ$40,$A13,0)</f>
        <v>183.89169999999999</v>
      </c>
      <c r="CN13" s="8">
        <f>HLOOKUP(CN$9,Realizado!$C$9:$AZ$40,$A13,0)</f>
        <v>188.11930530921529</v>
      </c>
      <c r="CO13" s="8">
        <f>HLOOKUP(CO$9,Programado!$C$9:$AZ$40,$A13,0)</f>
        <v>9.2508999999999997</v>
      </c>
      <c r="CP13" s="8">
        <f>HLOOKUP(CP$9,Realizado!$C$9:$AZ$40,$A13,0)</f>
        <v>9.0965195357622406</v>
      </c>
      <c r="CQ13" s="8">
        <f>HLOOKUP(CQ$9,Programado!$C$9:$AZ$40,$A13,0)</f>
        <v>138.95369999999997</v>
      </c>
      <c r="CR13" s="8">
        <f>HLOOKUP(CR$9,Realizado!$C$9:$AZ$40,$A13,0)</f>
        <v>135.01490087214475</v>
      </c>
      <c r="CS13" s="8">
        <f>HLOOKUP(CS$9,Programado!$C$9:$AZ$40,$A13,0)</f>
        <v>326.75419999999997</v>
      </c>
      <c r="CT13" s="8">
        <f>HLOOKUP(CT$9,Realizado!$C$9:$AZ$40,$A13,0)</f>
        <v>324.44378115283831</v>
      </c>
      <c r="CU13" s="8">
        <f>HLOOKUP(CU$9,Programado!$C$9:$AZ$40,$A13,0)</f>
        <v>678.51459999999997</v>
      </c>
      <c r="CV13" s="8">
        <f>HLOOKUP(CV$9,Realizado!$C$9:$AZ$40,$A13,0)</f>
        <v>626.06825193777468</v>
      </c>
      <c r="CW13" s="8">
        <f>HLOOKUP(CW$9,Programado!$C$9:$AZ$40,$A13,0)</f>
        <v>700</v>
      </c>
      <c r="CX13" s="8">
        <f>HLOOKUP(CX$9,Realizado!$C$9:$AZ$40,$A13,0)</f>
        <v>786.57737393839636</v>
      </c>
      <c r="CY13" s="8">
        <f t="shared" si="0"/>
        <v>20294.299599999988</v>
      </c>
      <c r="CZ13" s="8">
        <f t="shared" si="1"/>
        <v>20235.030984142628</v>
      </c>
      <c r="DA13" s="21"/>
      <c r="DB13" s="39"/>
      <c r="DC13" s="21"/>
    </row>
    <row r="14" spans="1:107" s="14" customFormat="1">
      <c r="A14" s="18">
        <v>6</v>
      </c>
      <c r="B14" s="13">
        <f t="shared" si="2"/>
        <v>45995</v>
      </c>
      <c r="C14" s="12">
        <f>HLOOKUP(C$9,Programado!$C$9:$AZ$40,$A14,0)</f>
        <v>0</v>
      </c>
      <c r="D14" s="12">
        <f>HLOOKUP(D$9,Realizado!$C$9:$AZ$40,$A14,0)</f>
        <v>0</v>
      </c>
      <c r="E14" s="12">
        <f>HLOOKUP(E$9,Programado!$C$9:$AZ$40,$A14,0)</f>
        <v>396.9984</v>
      </c>
      <c r="F14" s="12">
        <f>HLOOKUP(F$9,Realizado!$C$9:$AZ$40,$A14,0)</f>
        <v>317.48091713355404</v>
      </c>
      <c r="G14" s="12">
        <f>HLOOKUP(G$9,Programado!$C$9:$AZ$40,$A14,0)</f>
        <v>0</v>
      </c>
      <c r="H14" s="12">
        <f>HLOOKUP(H$9,Realizado!$C$9:$AZ$40,$A14,0)</f>
        <v>0</v>
      </c>
      <c r="I14" s="12">
        <f>HLOOKUP(I$9,Programado!$C$9:$AZ$40,$A14,0)</f>
        <v>583.00209999999993</v>
      </c>
      <c r="J14" s="12">
        <f>HLOOKUP(J$9,Realizado!$C$9:$AZ$40,$A14,0)</f>
        <v>908.0126391544045</v>
      </c>
      <c r="K14" s="12">
        <f>HLOOKUP(K$9,Programado!$C$9:$AZ$40,$A14,0)</f>
        <v>7</v>
      </c>
      <c r="L14" s="12">
        <f>HLOOKUP(L$9,Realizado!$C$9:$AZ$40,$A14,0)</f>
        <v>9.8787794675479947</v>
      </c>
      <c r="M14" s="12">
        <f>HLOOKUP(M$9,Programado!$C$9:$AZ$40,$A14,0)</f>
        <v>44.200399999999995</v>
      </c>
      <c r="N14" s="12">
        <f>HLOOKUP(N$9,Realizado!$C$9:$AZ$40,$A14,0)</f>
        <v>38.605251451932602</v>
      </c>
      <c r="O14" s="12">
        <f>HLOOKUP(O$9,Programado!$C$9:$AZ$40,$A14,0)</f>
        <v>68.578400000000002</v>
      </c>
      <c r="P14" s="12">
        <f>HLOOKUP(P$9,Realizado!$C$9:$AZ$40,$A14,0)</f>
        <v>65.952983604523368</v>
      </c>
      <c r="Q14" s="12">
        <f>HLOOKUP(Q$9,Programado!$C$9:$AZ$40,$A14,0)</f>
        <v>114.61129999999999</v>
      </c>
      <c r="R14" s="12">
        <f>HLOOKUP(R$9,Realizado!$C$9:$AZ$40,$A14,0)</f>
        <v>111.60313181704473</v>
      </c>
      <c r="S14" s="12">
        <f>HLOOKUP(S$9,Programado!$C$9:$AZ$40,$A14,0)</f>
        <v>70.199999999999989</v>
      </c>
      <c r="T14" s="12">
        <f>HLOOKUP(T$9,Realizado!$C$9:$AZ$40,$A14,0)</f>
        <v>68.799198030763833</v>
      </c>
      <c r="U14" s="12">
        <f>HLOOKUP(U$9,Programado!$C$9:$AZ$40,$A14,0)</f>
        <v>263.10169999999994</v>
      </c>
      <c r="V14" s="12">
        <f>HLOOKUP(V$9,Realizado!$C$9:$AZ$40,$A14,0)</f>
        <v>253.2500849347164</v>
      </c>
      <c r="W14" s="12">
        <f>HLOOKUP(W$9,Programado!$C$9:$AZ$40,$A14,0)</f>
        <v>263.31700000000001</v>
      </c>
      <c r="X14" s="12">
        <f>HLOOKUP(X$9,Realizado!$C$9:$AZ$40,$A14,0)</f>
        <v>273.77435511207011</v>
      </c>
      <c r="Y14" s="12">
        <f>HLOOKUP(Y$9,Programado!$C$9:$AZ$40,$A14,0)</f>
        <v>1202.8420999999998</v>
      </c>
      <c r="Z14" s="12">
        <f>HLOOKUP(Z$9,Realizado!$C$9:$AZ$40,$A14,0)</f>
        <v>1166.8924220217809</v>
      </c>
      <c r="AA14" s="12">
        <f>HLOOKUP(AA$9,Programado!$C$9:$AZ$40,$A14,0)</f>
        <v>1027.3251</v>
      </c>
      <c r="AB14" s="12">
        <f>HLOOKUP(AB$9,Realizado!$C$9:$AZ$40,$A14,0)</f>
        <v>964.39647667767588</v>
      </c>
      <c r="AC14" s="12">
        <f>HLOOKUP(AC$9,Programado!$C$9:$AZ$40,$A14,0)</f>
        <v>302.70129999999995</v>
      </c>
      <c r="AD14" s="12">
        <f>HLOOKUP(AD$9,Realizado!$C$9:$AZ$40,$A14,0)</f>
        <v>384.17728894604227</v>
      </c>
      <c r="AE14" s="12">
        <f>HLOOKUP(AE$9,Programado!$C$9:$AZ$40,$A14,0)</f>
        <v>895.83590000000004</v>
      </c>
      <c r="AF14" s="12">
        <f>HLOOKUP(AF$9,Realizado!$C$9:$AZ$40,$A14,0)</f>
        <v>918.18255442932696</v>
      </c>
      <c r="AG14" s="12">
        <f>HLOOKUP(AG$9,Programado!$C$9:$AZ$40,$A14,0)</f>
        <v>511.90999999999991</v>
      </c>
      <c r="AH14" s="12">
        <f>HLOOKUP(AH$9,Realizado!$C$9:$AZ$40,$A14,0)</f>
        <v>488.95132908991724</v>
      </c>
      <c r="AI14" s="12">
        <f>HLOOKUP(AI$9,Programado!$C$9:$AZ$40,$A14,0)</f>
        <v>392.00040000000001</v>
      </c>
      <c r="AJ14" s="12">
        <f>HLOOKUP(AJ$9,Realizado!$C$9:$AZ$40,$A14,0)</f>
        <v>394.33648098680794</v>
      </c>
      <c r="AK14" s="12">
        <f>HLOOKUP(AK$9,Programado!$C$9:$AZ$40,$A14,0)</f>
        <v>172.93869999999998</v>
      </c>
      <c r="AL14" s="12">
        <f>HLOOKUP(AL$9,Realizado!$C$9:$AZ$40,$A14,0)</f>
        <v>190.19000414042969</v>
      </c>
      <c r="AM14" s="12">
        <f>HLOOKUP(AM$9,Programado!$C$9:$AZ$40,$A14,0)</f>
        <v>444.46779999999995</v>
      </c>
      <c r="AN14" s="12">
        <f>HLOOKUP(AN$9,Realizado!$C$9:$AZ$40,$A14,0)</f>
        <v>78.584685361141979</v>
      </c>
      <c r="AO14" s="12">
        <f>HLOOKUP(AO$9,Programado!$C$9:$AZ$40,$A14,0)</f>
        <v>41.001300000000001</v>
      </c>
      <c r="AP14" s="12">
        <f>HLOOKUP(AP$9,Realizado!$C$9:$AZ$40,$A14,0)</f>
        <v>41.298391710575402</v>
      </c>
      <c r="AQ14" s="12">
        <f>HLOOKUP(AQ$9,Programado!$C$9:$AZ$40,$A14,0)</f>
        <v>27.125899999999998</v>
      </c>
      <c r="AR14" s="12">
        <f>HLOOKUP(AR$9,Realizado!$C$9:$AZ$40,$A14,0)</f>
        <v>29.898789558647522</v>
      </c>
      <c r="AS14" s="12">
        <f>HLOOKUP(AS$9,Programado!$C$9:$AZ$40,$A14,0)</f>
        <v>440.41209999999995</v>
      </c>
      <c r="AT14" s="12">
        <f>HLOOKUP(AT$9,Realizado!$C$9:$AZ$40,$A14,0)</f>
        <v>445.98842335725209</v>
      </c>
      <c r="AU14" s="12">
        <f>HLOOKUP(AU$9,Programado!$C$9:$AZ$40,$A14,0)</f>
        <v>192.91289999999998</v>
      </c>
      <c r="AV14" s="12">
        <f>HLOOKUP(AV$9,Realizado!$C$9:$AZ$40,$A14,0)</f>
        <v>196.19550911489645</v>
      </c>
      <c r="AW14" s="12">
        <f>HLOOKUP(AW$9,Programado!$C$9:$AZ$40,$A14,0)</f>
        <v>24.850499999999997</v>
      </c>
      <c r="AX14" s="12">
        <f>HLOOKUP(AX$9,Realizado!$C$9:$AZ$40,$A14,0)</f>
        <v>137.12523335433033</v>
      </c>
      <c r="AY14" s="12">
        <f>HLOOKUP(AY$9,Programado!$C$9:$AZ$40,$A14,0)</f>
        <v>110.5596</v>
      </c>
      <c r="AZ14" s="12">
        <f>HLOOKUP(AZ$9,Realizado!$C$9:$AZ$40,$A14,0)</f>
        <v>2.5703592275400315</v>
      </c>
      <c r="BA14" s="12">
        <f>HLOOKUP(BA$9,Programado!$C$9:$AZ$40,$A14,0)</f>
        <v>359.99999999999994</v>
      </c>
      <c r="BB14" s="12">
        <f>HLOOKUP(BB$9,Realizado!$C$9:$AZ$40,$A14,0)</f>
        <v>339.69329244814355</v>
      </c>
      <c r="BC14" s="12">
        <f>HLOOKUP(BC$9,Programado!$C$9:$AZ$40,$A14,0)</f>
        <v>1250.0003999999999</v>
      </c>
      <c r="BD14" s="12">
        <f>HLOOKUP(BD$9,Realizado!$C$9:$AZ$40,$A14,0)</f>
        <v>1321.4490767416025</v>
      </c>
      <c r="BE14" s="12">
        <f>HLOOKUP(BE$9,Programado!$C$9:$AZ$40,$A14,0)</f>
        <v>1700</v>
      </c>
      <c r="BF14" s="12">
        <f>HLOOKUP(BF$9,Realizado!$C$9:$AZ$40,$A14,0)</f>
        <v>1672.5191844690894</v>
      </c>
      <c r="BG14" s="12">
        <f>HLOOKUP(BG$9,Programado!$C$9:$AZ$40,$A14,0)</f>
        <v>0</v>
      </c>
      <c r="BH14" s="12">
        <f>HLOOKUP(BH$9,Realizado!$C$9:$AZ$40,$A14,0)</f>
        <v>0</v>
      </c>
      <c r="BI14" s="12">
        <f>HLOOKUP(BI$9,Programado!$C$9:$AZ$40,$A14,0)</f>
        <v>239.99999999999997</v>
      </c>
      <c r="BJ14" s="12">
        <f>HLOOKUP(BJ$9,Realizado!$C$9:$AZ$40,$A14,0)</f>
        <v>239.99999999999997</v>
      </c>
      <c r="BK14" s="12">
        <f>HLOOKUP(BK$9,Programado!$C$9:$AZ$40,$A14,0)</f>
        <v>274.86959999999999</v>
      </c>
      <c r="BL14" s="12">
        <f>HLOOKUP(BL$9,Realizado!$C$9:$AZ$40,$A14,0)</f>
        <v>257.22089854321911</v>
      </c>
      <c r="BM14" s="12">
        <f>HLOOKUP(BM$9,Programado!$C$9:$AZ$40,$A14,0)</f>
        <v>3999.9999999999973</v>
      </c>
      <c r="BN14" s="12">
        <f>HLOOKUP(BN$9,Realizado!$C$9:$AZ$40,$A14,0)</f>
        <v>3958.4770393976287</v>
      </c>
      <c r="BO14" s="12">
        <f>HLOOKUP(BO$9,Programado!$C$9:$AZ$40,$A14,0)</f>
        <v>239.99880000000002</v>
      </c>
      <c r="BP14" s="12">
        <f>HLOOKUP(BP$9,Realizado!$C$9:$AZ$40,$A14,0)</f>
        <v>254.51810737383462</v>
      </c>
      <c r="BQ14" s="12">
        <f>HLOOKUP(BQ$9,Programado!$C$9:$AZ$40,$A14,0)</f>
        <v>651.46799999999996</v>
      </c>
      <c r="BR14" s="12">
        <f>HLOOKUP(BR$9,Realizado!$C$9:$AZ$40,$A14,0)</f>
        <v>654.65558995896743</v>
      </c>
      <c r="BS14" s="12">
        <f>HLOOKUP(BS$9,Programado!$C$9:$AZ$40,$A14,0)</f>
        <v>0</v>
      </c>
      <c r="BT14" s="12">
        <f>HLOOKUP(BT$9,Realizado!$C$9:$AZ$40,$A14,0)</f>
        <v>0</v>
      </c>
      <c r="BU14" s="12">
        <f>HLOOKUP(BU$9,Programado!$C$9:$AZ$40,$A14,0)</f>
        <v>162.60040000000001</v>
      </c>
      <c r="BV14" s="12">
        <f>HLOOKUP(BV$9,Realizado!$C$9:$AZ$40,$A14,0)</f>
        <v>162.29909786235274</v>
      </c>
      <c r="BW14" s="12">
        <f>HLOOKUP(BW$9,Programado!$C$9:$AZ$40,$A14,0)</f>
        <v>478.85209999999995</v>
      </c>
      <c r="BX14" s="12">
        <f>HLOOKUP(BX$9,Realizado!$C$9:$AZ$40,$A14,0)</f>
        <v>447.73228931210696</v>
      </c>
      <c r="BY14" s="12">
        <f>HLOOKUP(BY$9,Programado!$C$9:$AZ$40,$A14,0)</f>
        <v>243.69920000000002</v>
      </c>
      <c r="BZ14" s="12">
        <f>HLOOKUP(BZ$9,Realizado!$C$9:$AZ$40,$A14,0)</f>
        <v>235.6444110141662</v>
      </c>
      <c r="CA14" s="12">
        <f>HLOOKUP(CA$9,Programado!$C$9:$AZ$40,$A14,0)</f>
        <v>42</v>
      </c>
      <c r="CB14" s="12">
        <f>HLOOKUP(CB$9,Realizado!$C$9:$AZ$40,$A14,0)</f>
        <v>39.15964265787261</v>
      </c>
      <c r="CC14" s="12">
        <f>HLOOKUP(CC$9,Programado!$C$9:$AZ$40,$A14,0)</f>
        <v>199.9992</v>
      </c>
      <c r="CD14" s="12">
        <f>HLOOKUP(CD$9,Realizado!$C$9:$AZ$40,$A14,0)</f>
        <v>196.48450027543973</v>
      </c>
      <c r="CE14" s="12">
        <f>HLOOKUP(CE$9,Programado!$C$9:$AZ$40,$A14,0)</f>
        <v>74.796700000000001</v>
      </c>
      <c r="CF14" s="12">
        <f>HLOOKUP(CF$9,Realizado!$C$9:$AZ$40,$A14,0)</f>
        <v>74.029723571912513</v>
      </c>
      <c r="CG14" s="12">
        <f>HLOOKUP(CG$9,Programado!$C$9:$AZ$40,$A14,0)</f>
        <v>21.397099999999998</v>
      </c>
      <c r="CH14" s="12">
        <f>HLOOKUP(CH$9,Realizado!$C$9:$AZ$40,$A14,0)</f>
        <v>23.770193156812635</v>
      </c>
      <c r="CI14" s="12">
        <f>HLOOKUP(CI$9,Programado!$C$9:$AZ$40,$A14,0)</f>
        <v>237.01709999999997</v>
      </c>
      <c r="CJ14" s="12">
        <f>HLOOKUP(CJ$9,Realizado!$C$9:$AZ$40,$A14,0)</f>
        <v>236.43096023961485</v>
      </c>
      <c r="CK14" s="12">
        <f>HLOOKUP(CK$9,Programado!$C$9:$AZ$40,$A14,0)</f>
        <v>276.29539999999997</v>
      </c>
      <c r="CL14" s="12">
        <f>HLOOKUP(CL$9,Realizado!$C$9:$AZ$40,$A14,0)</f>
        <v>280.09838245642436</v>
      </c>
      <c r="CM14" s="12">
        <f>HLOOKUP(CM$9,Programado!$C$9:$AZ$40,$A14,0)</f>
        <v>186.97959999999998</v>
      </c>
      <c r="CN14" s="12">
        <f>HLOOKUP(CN$9,Realizado!$C$9:$AZ$40,$A14,0)</f>
        <v>190.70708979226117</v>
      </c>
      <c r="CO14" s="12">
        <f>HLOOKUP(CO$9,Programado!$C$9:$AZ$40,$A14,0)</f>
        <v>8.7254000000000005</v>
      </c>
      <c r="CP14" s="12">
        <f>HLOOKUP(CP$9,Realizado!$C$9:$AZ$40,$A14,0)</f>
        <v>8.939692236209579</v>
      </c>
      <c r="CQ14" s="12">
        <f>HLOOKUP(CQ$9,Programado!$C$9:$AZ$40,$A14,0)</f>
        <v>132.24499999999998</v>
      </c>
      <c r="CR14" s="12">
        <f>HLOOKUP(CR$9,Realizado!$C$9:$AZ$40,$A14,0)</f>
        <v>132.93057223279101</v>
      </c>
      <c r="CS14" s="12">
        <f>HLOOKUP(CS$9,Programado!$C$9:$AZ$40,$A14,0)</f>
        <v>321.09249999999997</v>
      </c>
      <c r="CT14" s="12">
        <f>HLOOKUP(CT$9,Realizado!$C$9:$AZ$40,$A14,0)</f>
        <v>318.86233777388713</v>
      </c>
      <c r="CU14" s="12">
        <f>HLOOKUP(CU$9,Programado!$C$9:$AZ$40,$A14,0)</f>
        <v>519.31829999999991</v>
      </c>
      <c r="CV14" s="12">
        <f>HLOOKUP(CV$9,Realizado!$C$9:$AZ$40,$A14,0)</f>
        <v>524.18734036957983</v>
      </c>
      <c r="CW14" s="12">
        <f>HLOOKUP(CW$9,Programado!$C$9:$AZ$40,$A14,0)</f>
        <v>799.99749999999995</v>
      </c>
      <c r="CX14" s="12">
        <f>HLOOKUP(CX$9,Realizado!$C$9:$AZ$40,$A14,0)</f>
        <v>829.73329788589558</v>
      </c>
      <c r="CY14" s="8">
        <f t="shared" si="0"/>
        <v>20019.245199999987</v>
      </c>
      <c r="CZ14" s="8">
        <f t="shared" si="1"/>
        <v>19885.688008452733</v>
      </c>
      <c r="DA14" s="40"/>
      <c r="DB14" s="41"/>
      <c r="DC14" s="40"/>
    </row>
    <row r="15" spans="1:107">
      <c r="A15" s="17">
        <v>7</v>
      </c>
      <c r="B15" s="7">
        <f t="shared" si="2"/>
        <v>45996</v>
      </c>
      <c r="C15" s="8">
        <f>HLOOKUP(C$9,Programado!$C$9:$AZ$40,$A15,0)</f>
        <v>0</v>
      </c>
      <c r="D15" s="8">
        <f>HLOOKUP(D$9,Realizado!$C$9:$AZ$40,$A15,0)</f>
        <v>0</v>
      </c>
      <c r="E15" s="8">
        <f>HLOOKUP(E$9,Programado!$C$9:$AZ$40,$A15,0)</f>
        <v>315.9984</v>
      </c>
      <c r="F15" s="8">
        <f>HLOOKUP(F$9,Realizado!$C$9:$AZ$40,$A15,0)</f>
        <v>277.07416234317049</v>
      </c>
      <c r="G15" s="8">
        <f>HLOOKUP(G$9,Programado!$C$9:$AZ$40,$A15,0)</f>
        <v>0</v>
      </c>
      <c r="H15" s="8">
        <f>HLOOKUP(H$9,Realizado!$C$9:$AZ$40,$A15,0)</f>
        <v>0</v>
      </c>
      <c r="I15" s="8">
        <f>HLOOKUP(I$9,Programado!$C$9:$AZ$40,$A15,0)</f>
        <v>652.99880000000007</v>
      </c>
      <c r="J15" s="8">
        <f>HLOOKUP(J$9,Realizado!$C$9:$AZ$40,$A15,0)</f>
        <v>662.65646304469226</v>
      </c>
      <c r="K15" s="8">
        <f>HLOOKUP(K$9,Programado!$C$9:$AZ$40,$A15,0)</f>
        <v>14</v>
      </c>
      <c r="L15" s="8">
        <f>HLOOKUP(L$9,Realizado!$C$9:$AZ$40,$A15,0)</f>
        <v>16.222644795093604</v>
      </c>
      <c r="M15" s="8">
        <f>HLOOKUP(M$9,Programado!$C$9:$AZ$40,$A15,0)</f>
        <v>49.300399999999996</v>
      </c>
      <c r="N15" s="8">
        <f>HLOOKUP(N$9,Realizado!$C$9:$AZ$40,$A15,0)</f>
        <v>46.286304078911847</v>
      </c>
      <c r="O15" s="8">
        <f>HLOOKUP(O$9,Programado!$C$9:$AZ$40,$A15,0)</f>
        <v>70.770099999999999</v>
      </c>
      <c r="P15" s="8">
        <f>HLOOKUP(P$9,Realizado!$C$9:$AZ$40,$A15,0)</f>
        <v>64.214211185893376</v>
      </c>
      <c r="Q15" s="8">
        <f>HLOOKUP(Q$9,Programado!$C$9:$AZ$40,$A15,0)</f>
        <v>199.41129999999998</v>
      </c>
      <c r="R15" s="8">
        <f>HLOOKUP(R$9,Realizado!$C$9:$AZ$40,$A15,0)</f>
        <v>167.13956576102422</v>
      </c>
      <c r="S15" s="8">
        <f>HLOOKUP(S$9,Programado!$C$9:$AZ$40,$A15,0)</f>
        <v>56.100800000000007</v>
      </c>
      <c r="T15" s="8">
        <f>HLOOKUP(T$9,Realizado!$C$9:$AZ$40,$A15,0)</f>
        <v>60.226508483592866</v>
      </c>
      <c r="U15" s="8">
        <f>HLOOKUP(U$9,Programado!$C$9:$AZ$40,$A15,0)</f>
        <v>263.07169999999996</v>
      </c>
      <c r="V15" s="8">
        <f>HLOOKUP(V$9,Realizado!$C$9:$AZ$40,$A15,0)</f>
        <v>251.16012659743026</v>
      </c>
      <c r="W15" s="8">
        <f>HLOOKUP(W$9,Programado!$C$9:$AZ$40,$A15,0)</f>
        <v>273.98839999999996</v>
      </c>
      <c r="X15" s="8">
        <f>HLOOKUP(X$9,Realizado!$C$9:$AZ$40,$A15,0)</f>
        <v>278.02129200012678</v>
      </c>
      <c r="Y15" s="8">
        <f>HLOOKUP(Y$9,Programado!$C$9:$AZ$40,$A15,0)</f>
        <v>1173.3985</v>
      </c>
      <c r="Z15" s="8">
        <f>HLOOKUP(Z$9,Realizado!$C$9:$AZ$40,$A15,0)</f>
        <v>1173.6413575196234</v>
      </c>
      <c r="AA15" s="8">
        <f>HLOOKUP(AA$9,Programado!$C$9:$AZ$40,$A15,0)</f>
        <v>935.34379999999999</v>
      </c>
      <c r="AB15" s="8">
        <f>HLOOKUP(AB$9,Realizado!$C$9:$AZ$40,$A15,0)</f>
        <v>973.35332608853889</v>
      </c>
      <c r="AC15" s="8">
        <f>HLOOKUP(AC$9,Programado!$C$9:$AZ$40,$A15,0)</f>
        <v>435.02959999999996</v>
      </c>
      <c r="AD15" s="8">
        <f>HLOOKUP(AD$9,Realizado!$C$9:$AZ$40,$A15,0)</f>
        <v>390.89110585202002</v>
      </c>
      <c r="AE15" s="8">
        <f>HLOOKUP(AE$9,Programado!$C$9:$AZ$40,$A15,0)</f>
        <v>884.27089999999998</v>
      </c>
      <c r="AF15" s="8">
        <f>HLOOKUP(AF$9,Realizado!$C$9:$AZ$40,$A15,0)</f>
        <v>908.07831896361984</v>
      </c>
      <c r="AG15" s="8">
        <f>HLOOKUP(AG$9,Programado!$C$9:$AZ$40,$A15,0)</f>
        <v>415.88079999999991</v>
      </c>
      <c r="AH15" s="8">
        <f>HLOOKUP(AH$9,Realizado!$C$9:$AZ$40,$A15,0)</f>
        <v>466.96199704580397</v>
      </c>
      <c r="AI15" s="8">
        <f>HLOOKUP(AI$9,Programado!$C$9:$AZ$40,$A15,0)</f>
        <v>351.00039999999996</v>
      </c>
      <c r="AJ15" s="8">
        <f>HLOOKUP(AJ$9,Realizado!$C$9:$AZ$40,$A15,0)</f>
        <v>402.46067126534371</v>
      </c>
      <c r="AK15" s="8">
        <f>HLOOKUP(AK$9,Programado!$C$9:$AZ$40,$A15,0)</f>
        <v>236.97499999999997</v>
      </c>
      <c r="AL15" s="8">
        <f>HLOOKUP(AL$9,Realizado!$C$9:$AZ$40,$A15,0)</f>
        <v>160.4703873216921</v>
      </c>
      <c r="AM15" s="8">
        <f>HLOOKUP(AM$9,Programado!$C$9:$AZ$40,$A15,0)</f>
        <v>457.43369999999999</v>
      </c>
      <c r="AN15" s="8">
        <f>HLOOKUP(AN$9,Realizado!$C$9:$AZ$40,$A15,0)</f>
        <v>64.295439684636236</v>
      </c>
      <c r="AO15" s="8">
        <f>HLOOKUP(AO$9,Programado!$C$9:$AZ$40,$A15,0)</f>
        <v>39.998699999999999</v>
      </c>
      <c r="AP15" s="8">
        <f>HLOOKUP(AP$9,Realizado!$C$9:$AZ$40,$A15,0)</f>
        <v>39.501713827495166</v>
      </c>
      <c r="AQ15" s="8">
        <f>HLOOKUP(AQ$9,Programado!$C$9:$AZ$40,$A15,0)</f>
        <v>28.601199999999999</v>
      </c>
      <c r="AR15" s="8">
        <f>HLOOKUP(AR$9,Realizado!$C$9:$AZ$40,$A15,0)</f>
        <v>32.047993764653803</v>
      </c>
      <c r="AS15" s="8">
        <f>HLOOKUP(AS$9,Programado!$C$9:$AZ$40,$A15,0)</f>
        <v>442.87329999999997</v>
      </c>
      <c r="AT15" s="8">
        <f>HLOOKUP(AT$9,Realizado!$C$9:$AZ$40,$A15,0)</f>
        <v>411.7673661905917</v>
      </c>
      <c r="AU15" s="8">
        <f>HLOOKUP(AU$9,Programado!$C$9:$AZ$40,$A15,0)</f>
        <v>211.67869999999999</v>
      </c>
      <c r="AV15" s="8">
        <f>HLOOKUP(AV$9,Realizado!$C$9:$AZ$40,$A15,0)</f>
        <v>237.42848909711145</v>
      </c>
      <c r="AW15" s="8">
        <f>HLOOKUP(AW$9,Programado!$C$9:$AZ$40,$A15,0)</f>
        <v>28.777999999999999</v>
      </c>
      <c r="AX15" s="8">
        <f>HLOOKUP(AX$9,Realizado!$C$9:$AZ$40,$A15,0)</f>
        <v>139.07069611134514</v>
      </c>
      <c r="AY15" s="8">
        <f>HLOOKUP(AY$9,Programado!$C$9:$AZ$40,$A15,0)</f>
        <v>110.70169999999999</v>
      </c>
      <c r="AZ15" s="8">
        <f>HLOOKUP(AZ$9,Realizado!$C$9:$AZ$40,$A15,0)</f>
        <v>4.8099066813228255</v>
      </c>
      <c r="BA15" s="8">
        <f>HLOOKUP(BA$9,Programado!$C$9:$AZ$40,$A15,0)</f>
        <v>359.99959999999999</v>
      </c>
      <c r="BB15" s="8">
        <f>HLOOKUP(BB$9,Realizado!$C$9:$AZ$40,$A15,0)</f>
        <v>343.61263453269044</v>
      </c>
      <c r="BC15" s="8">
        <f>HLOOKUP(BC$9,Programado!$C$9:$AZ$40,$A15,0)</f>
        <v>1399.9987999999998</v>
      </c>
      <c r="BD15" s="8">
        <f>HLOOKUP(BD$9,Realizado!$C$9:$AZ$40,$A15,0)</f>
        <v>1337.3344758224453</v>
      </c>
      <c r="BE15" s="8">
        <f>HLOOKUP(BE$9,Programado!$C$9:$AZ$40,$A15,0)</f>
        <v>1599.9991999999997</v>
      </c>
      <c r="BF15" s="8">
        <f>HLOOKUP(BF$9,Realizado!$C$9:$AZ$40,$A15,0)</f>
        <v>1640.3339333072204</v>
      </c>
      <c r="BG15" s="8">
        <f>HLOOKUP(BG$9,Programado!$C$9:$AZ$40,$A15,0)</f>
        <v>0</v>
      </c>
      <c r="BH15" s="8">
        <f>HLOOKUP(BH$9,Realizado!$C$9:$AZ$40,$A15,0)</f>
        <v>7.5180594677860499</v>
      </c>
      <c r="BI15" s="8">
        <f>HLOOKUP(BI$9,Programado!$C$9:$AZ$40,$A15,0)</f>
        <v>257.78289999999998</v>
      </c>
      <c r="BJ15" s="8">
        <f>HLOOKUP(BJ$9,Realizado!$C$9:$AZ$40,$A15,0)</f>
        <v>258.31153080896422</v>
      </c>
      <c r="BK15" s="8">
        <f>HLOOKUP(BK$9,Programado!$C$9:$AZ$40,$A15,0)</f>
        <v>274.01499999999999</v>
      </c>
      <c r="BL15" s="8">
        <f>HLOOKUP(BL$9,Realizado!$C$9:$AZ$40,$A15,0)</f>
        <v>262.35089376414174</v>
      </c>
      <c r="BM15" s="8">
        <f>HLOOKUP(BM$9,Programado!$C$9:$AZ$40,$A15,0)</f>
        <v>4000.0000000000109</v>
      </c>
      <c r="BN15" s="8">
        <f>HLOOKUP(BN$9,Realizado!$C$9:$AZ$40,$A15,0)</f>
        <v>4019.4585727016056</v>
      </c>
      <c r="BO15" s="8">
        <f>HLOOKUP(BO$9,Programado!$C$9:$AZ$40,$A15,0)</f>
        <v>239.49879999999999</v>
      </c>
      <c r="BP15" s="8">
        <f>HLOOKUP(BP$9,Realizado!$C$9:$AZ$40,$A15,0)</f>
        <v>234.91657149572941</v>
      </c>
      <c r="BQ15" s="8">
        <f>HLOOKUP(BQ$9,Programado!$C$9:$AZ$40,$A15,0)</f>
        <v>667.12659999999994</v>
      </c>
      <c r="BR15" s="8">
        <f>HLOOKUP(BR$9,Realizado!$C$9:$AZ$40,$A15,0)</f>
        <v>668.15212055038387</v>
      </c>
      <c r="BS15" s="8">
        <f>HLOOKUP(BS$9,Programado!$C$9:$AZ$40,$A15,0)</f>
        <v>0</v>
      </c>
      <c r="BT15" s="8">
        <f>HLOOKUP(BT$9,Realizado!$C$9:$AZ$40,$A15,0)</f>
        <v>0</v>
      </c>
      <c r="BU15" s="8">
        <f>HLOOKUP(BU$9,Programado!$C$9:$AZ$40,$A15,0)</f>
        <v>158.30000000000001</v>
      </c>
      <c r="BV15" s="8">
        <f>HLOOKUP(BV$9,Realizado!$C$9:$AZ$40,$A15,0)</f>
        <v>155.06466793803116</v>
      </c>
      <c r="BW15" s="8">
        <f>HLOOKUP(BW$9,Programado!$C$9:$AZ$40,$A15,0)</f>
        <v>430.2783</v>
      </c>
      <c r="BX15" s="8">
        <f>HLOOKUP(BX$9,Realizado!$C$9:$AZ$40,$A15,0)</f>
        <v>414.32995107336768</v>
      </c>
      <c r="BY15" s="8">
        <f>HLOOKUP(BY$9,Programado!$C$9:$AZ$40,$A15,0)</f>
        <v>226.19919999999996</v>
      </c>
      <c r="BZ15" s="8">
        <f>HLOOKUP(BZ$9,Realizado!$C$9:$AZ$40,$A15,0)</f>
        <v>228.13921942736894</v>
      </c>
      <c r="CA15" s="8">
        <f>HLOOKUP(CA$9,Programado!$C$9:$AZ$40,$A15,0)</f>
        <v>35.199199999999998</v>
      </c>
      <c r="CB15" s="8">
        <f>HLOOKUP(CB$9,Realizado!$C$9:$AZ$40,$A15,0)</f>
        <v>35.036827205188203</v>
      </c>
      <c r="CC15" s="8">
        <f>HLOOKUP(CC$9,Programado!$C$9:$AZ$40,$A15,0)</f>
        <v>210.79789999999997</v>
      </c>
      <c r="CD15" s="8">
        <f>HLOOKUP(CD$9,Realizado!$C$9:$AZ$40,$A15,0)</f>
        <v>197.96698739770662</v>
      </c>
      <c r="CE15" s="8">
        <f>HLOOKUP(CE$9,Programado!$C$9:$AZ$40,$A15,0)</f>
        <v>75.394599999999997</v>
      </c>
      <c r="CF15" s="8">
        <f>HLOOKUP(CF$9,Realizado!$C$9:$AZ$40,$A15,0)</f>
        <v>75.355115313772941</v>
      </c>
      <c r="CG15" s="8">
        <f>HLOOKUP(CG$9,Programado!$C$9:$AZ$40,$A15,0)</f>
        <v>32.495799999999996</v>
      </c>
      <c r="CH15" s="8">
        <f>HLOOKUP(CH$9,Realizado!$C$9:$AZ$40,$A15,0)</f>
        <v>32.385239478905504</v>
      </c>
      <c r="CI15" s="8">
        <f>HLOOKUP(CI$9,Programado!$C$9:$AZ$40,$A15,0)</f>
        <v>231.8158</v>
      </c>
      <c r="CJ15" s="8">
        <f>HLOOKUP(CJ$9,Realizado!$C$9:$AZ$40,$A15,0)</f>
        <v>228.05343355410935</v>
      </c>
      <c r="CK15" s="8">
        <f>HLOOKUP(CK$9,Programado!$C$9:$AZ$40,$A15,0)</f>
        <v>276.7946</v>
      </c>
      <c r="CL15" s="8">
        <f>HLOOKUP(CL$9,Realizado!$C$9:$AZ$40,$A15,0)</f>
        <v>264.84431378660213</v>
      </c>
      <c r="CM15" s="8">
        <f>HLOOKUP(CM$9,Programado!$C$9:$AZ$40,$A15,0)</f>
        <v>186.94169999999997</v>
      </c>
      <c r="CN15" s="8">
        <f>HLOOKUP(CN$9,Realizado!$C$9:$AZ$40,$A15,0)</f>
        <v>178.5472103385703</v>
      </c>
      <c r="CO15" s="8">
        <f>HLOOKUP(CO$9,Programado!$C$9:$AZ$40,$A15,0)</f>
        <v>8.9312000000000005</v>
      </c>
      <c r="CP15" s="8">
        <f>HLOOKUP(CP$9,Realizado!$C$9:$AZ$40,$A15,0)</f>
        <v>8.3064852592123373</v>
      </c>
      <c r="CQ15" s="8">
        <f>HLOOKUP(CQ$9,Programado!$C$9:$AZ$40,$A15,0)</f>
        <v>122.4825</v>
      </c>
      <c r="CR15" s="8">
        <f>HLOOKUP(CR$9,Realizado!$C$9:$AZ$40,$A15,0)</f>
        <v>131.04194261681067</v>
      </c>
      <c r="CS15" s="8">
        <f>HLOOKUP(CS$9,Programado!$C$9:$AZ$40,$A15,0)</f>
        <v>308.16589999999997</v>
      </c>
      <c r="CT15" s="8">
        <f>HLOOKUP(CT$9,Realizado!$C$9:$AZ$40,$A15,0)</f>
        <v>309.98001484041993</v>
      </c>
      <c r="CU15" s="8">
        <f>HLOOKUP(CU$9,Programado!$C$9:$AZ$40,$A15,0)</f>
        <v>558.38130000000001</v>
      </c>
      <c r="CV15" s="8">
        <f>HLOOKUP(CV$9,Realizado!$C$9:$AZ$40,$A15,0)</f>
        <v>535.9981785514459</v>
      </c>
      <c r="CW15" s="8">
        <f>HLOOKUP(CW$9,Programado!$C$9:$AZ$40,$A15,0)</f>
        <v>699.9991</v>
      </c>
      <c r="CX15" s="8">
        <f>HLOOKUP(CX$9,Realizado!$C$9:$AZ$40,$A15,0)</f>
        <v>693.56859823121863</v>
      </c>
      <c r="CY15" s="8">
        <f t="shared" si="0"/>
        <v>20008.202200000011</v>
      </c>
      <c r="CZ15" s="8">
        <f t="shared" si="1"/>
        <v>19488.387025167431</v>
      </c>
      <c r="DA15" s="21"/>
      <c r="DB15" s="21"/>
      <c r="DC15" s="21"/>
    </row>
    <row r="16" spans="1:107" s="14" customFormat="1">
      <c r="A16" s="18">
        <v>8</v>
      </c>
      <c r="B16" s="13">
        <f t="shared" si="2"/>
        <v>45997</v>
      </c>
      <c r="C16" s="12">
        <f>HLOOKUP(C$9,Programado!$C$9:$AZ$40,$A16,0)</f>
        <v>0</v>
      </c>
      <c r="D16" s="12">
        <f>HLOOKUP(D$9,Realizado!$C$9:$AZ$40,$A16,0)</f>
        <v>0</v>
      </c>
      <c r="E16" s="12">
        <f>HLOOKUP(E$9,Programado!$C$9:$AZ$40,$A16,0)</f>
        <v>51.997499999999995</v>
      </c>
      <c r="F16" s="12">
        <f>HLOOKUP(F$9,Realizado!$C$9:$AZ$40,$A16,0)</f>
        <v>48.036335893407184</v>
      </c>
      <c r="G16" s="12">
        <f>HLOOKUP(G$9,Programado!$C$9:$AZ$40,$A16,0)</f>
        <v>0</v>
      </c>
      <c r="H16" s="12">
        <f>HLOOKUP(H$9,Realizado!$C$9:$AZ$40,$A16,0)</f>
        <v>0</v>
      </c>
      <c r="I16" s="12">
        <f>HLOOKUP(I$9,Programado!$C$9:$AZ$40,$A16,0)</f>
        <v>444.99579999999992</v>
      </c>
      <c r="J16" s="12">
        <f>HLOOKUP(J$9,Realizado!$C$9:$AZ$40,$A16,0)</f>
        <v>425.72982130614946</v>
      </c>
      <c r="K16" s="12">
        <f>HLOOKUP(K$9,Programado!$C$9:$AZ$40,$A16,0)</f>
        <v>19.999600000000001</v>
      </c>
      <c r="L16" s="12">
        <f>HLOOKUP(L$9,Realizado!$C$9:$AZ$40,$A16,0)</f>
        <v>24.684080787881047</v>
      </c>
      <c r="M16" s="12">
        <f>HLOOKUP(M$9,Programado!$C$9:$AZ$40,$A16,0)</f>
        <v>43.598799999999997</v>
      </c>
      <c r="N16" s="12">
        <f>HLOOKUP(N$9,Realizado!$C$9:$AZ$40,$A16,0)</f>
        <v>37.780634745224937</v>
      </c>
      <c r="O16" s="12">
        <f>HLOOKUP(O$9,Programado!$C$9:$AZ$40,$A16,0)</f>
        <v>62.907899999999998</v>
      </c>
      <c r="P16" s="12">
        <f>HLOOKUP(P$9,Realizado!$C$9:$AZ$40,$A16,0)</f>
        <v>55.083913462535222</v>
      </c>
      <c r="Q16" s="12">
        <f>HLOOKUP(Q$9,Programado!$C$9:$AZ$40,$A16,0)</f>
        <v>390.6083999999999</v>
      </c>
      <c r="R16" s="12">
        <f>HLOOKUP(R$9,Realizado!$C$9:$AZ$40,$A16,0)</f>
        <v>389.9203850799172</v>
      </c>
      <c r="S16" s="12">
        <f>HLOOKUP(S$9,Programado!$C$9:$AZ$40,$A16,0)</f>
        <v>63.297099999999993</v>
      </c>
      <c r="T16" s="12">
        <f>HLOOKUP(T$9,Realizado!$C$9:$AZ$40,$A16,0)</f>
        <v>64.273188973759417</v>
      </c>
      <c r="U16" s="12">
        <f>HLOOKUP(U$9,Programado!$C$9:$AZ$40,$A16,0)</f>
        <v>248.73879999999997</v>
      </c>
      <c r="V16" s="12">
        <f>HLOOKUP(V$9,Realizado!$C$9:$AZ$40,$A16,0)</f>
        <v>223.43225579395792</v>
      </c>
      <c r="W16" s="12">
        <f>HLOOKUP(W$9,Programado!$C$9:$AZ$40,$A16,0)</f>
        <v>264.03089999999997</v>
      </c>
      <c r="X16" s="12">
        <f>HLOOKUP(X$9,Realizado!$C$9:$AZ$40,$A16,0)</f>
        <v>261.69489991456004</v>
      </c>
      <c r="Y16" s="12">
        <f>HLOOKUP(Y$9,Programado!$C$9:$AZ$40,$A16,0)</f>
        <v>1187.6840999999999</v>
      </c>
      <c r="Z16" s="12">
        <f>HLOOKUP(Z$9,Realizado!$C$9:$AZ$40,$A16,0)</f>
        <v>1152.6739496907137</v>
      </c>
      <c r="AA16" s="12">
        <f>HLOOKUP(AA$9,Programado!$C$9:$AZ$40,$A16,0)</f>
        <v>1028.2612999999999</v>
      </c>
      <c r="AB16" s="12">
        <f>HLOOKUP(AB$9,Realizado!$C$9:$AZ$40,$A16,0)</f>
        <v>946.0517038428236</v>
      </c>
      <c r="AC16" s="12">
        <f>HLOOKUP(AC$9,Programado!$C$9:$AZ$40,$A16,0)</f>
        <v>319.50079999999997</v>
      </c>
      <c r="AD16" s="12">
        <f>HLOOKUP(AD$9,Realizado!$C$9:$AZ$40,$A16,0)</f>
        <v>356.58211816526858</v>
      </c>
      <c r="AE16" s="12">
        <f>HLOOKUP(AE$9,Programado!$C$9:$AZ$40,$A16,0)</f>
        <v>784.26799999999992</v>
      </c>
      <c r="AF16" s="12">
        <f>HLOOKUP(AF$9,Realizado!$C$9:$AZ$40,$A16,0)</f>
        <v>830.10995148567611</v>
      </c>
      <c r="AG16" s="12">
        <f>HLOOKUP(AG$9,Programado!$C$9:$AZ$40,$A16,0)</f>
        <v>428.85050000000001</v>
      </c>
      <c r="AH16" s="12">
        <f>HLOOKUP(AH$9,Realizado!$C$9:$AZ$40,$A16,0)</f>
        <v>409.33453244112087</v>
      </c>
      <c r="AI16" s="12">
        <f>HLOOKUP(AI$9,Programado!$C$9:$AZ$40,$A16,0)</f>
        <v>376.29300000000001</v>
      </c>
      <c r="AJ16" s="12">
        <f>HLOOKUP(AJ$9,Realizado!$C$9:$AZ$40,$A16,0)</f>
        <v>377.13373258972325</v>
      </c>
      <c r="AK16" s="12">
        <f>HLOOKUP(AK$9,Programado!$C$9:$AZ$40,$A16,0)</f>
        <v>232.56039999999996</v>
      </c>
      <c r="AL16" s="12">
        <f>HLOOKUP(AL$9,Realizado!$C$9:$AZ$40,$A16,0)</f>
        <v>63.549746745563269</v>
      </c>
      <c r="AM16" s="12">
        <f>HLOOKUP(AM$9,Programado!$C$9:$AZ$40,$A16,0)</f>
        <v>415.67339999999996</v>
      </c>
      <c r="AN16" s="12">
        <f>HLOOKUP(AN$9,Realizado!$C$9:$AZ$40,$A16,0)</f>
        <v>12.031736805509404</v>
      </c>
      <c r="AO16" s="12">
        <f>HLOOKUP(AO$9,Programado!$C$9:$AZ$40,$A16,0)</f>
        <v>26.916699999999999</v>
      </c>
      <c r="AP16" s="12">
        <f>HLOOKUP(AP$9,Realizado!$C$9:$AZ$40,$A16,0)</f>
        <v>18.406967592965547</v>
      </c>
      <c r="AQ16" s="12">
        <f>HLOOKUP(AQ$9,Programado!$C$9:$AZ$40,$A16,0)</f>
        <v>18.674999999999997</v>
      </c>
      <c r="AR16" s="12">
        <f>HLOOKUP(AR$9,Realizado!$C$9:$AZ$40,$A16,0)</f>
        <v>21.642167338267292</v>
      </c>
      <c r="AS16" s="12">
        <f>HLOOKUP(AS$9,Programado!$C$9:$AZ$40,$A16,0)</f>
        <v>368.68549999999993</v>
      </c>
      <c r="AT16" s="12">
        <f>HLOOKUP(AT$9,Realizado!$C$9:$AZ$40,$A16,0)</f>
        <v>374.06152600361497</v>
      </c>
      <c r="AU16" s="12">
        <f>HLOOKUP(AU$9,Programado!$C$9:$AZ$40,$A16,0)</f>
        <v>204.58409999999998</v>
      </c>
      <c r="AV16" s="12">
        <f>HLOOKUP(AV$9,Realizado!$C$9:$AZ$40,$A16,0)</f>
        <v>239.38333468401405</v>
      </c>
      <c r="AW16" s="12">
        <f>HLOOKUP(AW$9,Programado!$C$9:$AZ$40,$A16,0)</f>
        <v>23.0413</v>
      </c>
      <c r="AX16" s="12">
        <f>HLOOKUP(AX$9,Realizado!$C$9:$AZ$40,$A16,0)</f>
        <v>132.29602485152409</v>
      </c>
      <c r="AY16" s="12">
        <f>HLOOKUP(AY$9,Programado!$C$9:$AZ$40,$A16,0)</f>
        <v>109.49959999999999</v>
      </c>
      <c r="AZ16" s="12">
        <f>HLOOKUP(AZ$9,Realizado!$C$9:$AZ$40,$A16,0)</f>
        <v>2.3355203994919438</v>
      </c>
      <c r="BA16" s="12">
        <f>HLOOKUP(BA$9,Programado!$C$9:$AZ$40,$A16,0)</f>
        <v>360</v>
      </c>
      <c r="BB16" s="12">
        <f>HLOOKUP(BB$9,Realizado!$C$9:$AZ$40,$A16,0)</f>
        <v>390.6173953001512</v>
      </c>
      <c r="BC16" s="12">
        <f>HLOOKUP(BC$9,Programado!$C$9:$AZ$40,$A16,0)</f>
        <v>1300</v>
      </c>
      <c r="BD16" s="12">
        <f>HLOOKUP(BD$9,Realizado!$C$9:$AZ$40,$A16,0)</f>
        <v>1234.139431908254</v>
      </c>
      <c r="BE16" s="12">
        <f>HLOOKUP(BE$9,Programado!$C$9:$AZ$40,$A16,0)</f>
        <v>1699.9999999999998</v>
      </c>
      <c r="BF16" s="12">
        <f>HLOOKUP(BF$9,Realizado!$C$9:$AZ$40,$A16,0)</f>
        <v>1638.0279018016615</v>
      </c>
      <c r="BG16" s="12">
        <f>HLOOKUP(BG$9,Programado!$C$9:$AZ$40,$A16,0)</f>
        <v>0</v>
      </c>
      <c r="BH16" s="12">
        <f>HLOOKUP(BH$9,Realizado!$C$9:$AZ$40,$A16,0)</f>
        <v>0</v>
      </c>
      <c r="BI16" s="12">
        <f>HLOOKUP(BI$9,Programado!$C$9:$AZ$40,$A16,0)</f>
        <v>310.7</v>
      </c>
      <c r="BJ16" s="12">
        <f>HLOOKUP(BJ$9,Realizado!$C$9:$AZ$40,$A16,0)</f>
        <v>310.06373541878077</v>
      </c>
      <c r="BK16" s="12">
        <f>HLOOKUP(BK$9,Programado!$C$9:$AZ$40,$A16,0)</f>
        <v>269.86750000000001</v>
      </c>
      <c r="BL16" s="12">
        <f>HLOOKUP(BL$9,Realizado!$C$9:$AZ$40,$A16,0)</f>
        <v>272.71650806243781</v>
      </c>
      <c r="BM16" s="12">
        <f>HLOOKUP(BM$9,Programado!$C$9:$AZ$40,$A16,0)</f>
        <v>1999.9999999999998</v>
      </c>
      <c r="BN16" s="12">
        <f>HLOOKUP(BN$9,Realizado!$C$9:$AZ$40,$A16,0)</f>
        <v>2026.5267620961231</v>
      </c>
      <c r="BO16" s="12">
        <f>HLOOKUP(BO$9,Programado!$C$9:$AZ$40,$A16,0)</f>
        <v>153.29579999999999</v>
      </c>
      <c r="BP16" s="12">
        <f>HLOOKUP(BP$9,Realizado!$C$9:$AZ$40,$A16,0)</f>
        <v>204.54247458305318</v>
      </c>
      <c r="BQ16" s="12">
        <f>HLOOKUP(BQ$9,Programado!$C$9:$AZ$40,$A16,0)</f>
        <v>478.2921</v>
      </c>
      <c r="BR16" s="12">
        <f>HLOOKUP(BR$9,Realizado!$C$9:$AZ$40,$A16,0)</f>
        <v>515.10127598712108</v>
      </c>
      <c r="BS16" s="12">
        <f>HLOOKUP(BS$9,Programado!$C$9:$AZ$40,$A16,0)</f>
        <v>0</v>
      </c>
      <c r="BT16" s="12">
        <f>HLOOKUP(BT$9,Realizado!$C$9:$AZ$40,$A16,0)</f>
        <v>0</v>
      </c>
      <c r="BU16" s="12">
        <f>HLOOKUP(BU$9,Programado!$C$9:$AZ$40,$A16,0)</f>
        <v>99.694600000000008</v>
      </c>
      <c r="BV16" s="12">
        <f>HLOOKUP(BV$9,Realizado!$C$9:$AZ$40,$A16,0)</f>
        <v>94.785079445358946</v>
      </c>
      <c r="BW16" s="12">
        <f>HLOOKUP(BW$9,Programado!$C$9:$AZ$40,$A16,0)</f>
        <v>312.44630000000001</v>
      </c>
      <c r="BX16" s="12">
        <f>HLOOKUP(BX$9,Realizado!$C$9:$AZ$40,$A16,0)</f>
        <v>293.88658501692356</v>
      </c>
      <c r="BY16" s="12">
        <f>HLOOKUP(BY$9,Programado!$C$9:$AZ$40,$A16,0)</f>
        <v>143.1968</v>
      </c>
      <c r="BZ16" s="12">
        <f>HLOOKUP(BZ$9,Realizado!$C$9:$AZ$40,$A16,0)</f>
        <v>139.37014242519194</v>
      </c>
      <c r="CA16" s="12">
        <f>HLOOKUP(CA$9,Programado!$C$9:$AZ$40,$A16,0)</f>
        <v>24.9954</v>
      </c>
      <c r="CB16" s="12">
        <f>HLOOKUP(CB$9,Realizado!$C$9:$AZ$40,$A16,0)</f>
        <v>25.624240342635211</v>
      </c>
      <c r="CC16" s="12">
        <f>HLOOKUP(CC$9,Programado!$C$9:$AZ$40,$A16,0)</f>
        <v>195.9958</v>
      </c>
      <c r="CD16" s="12">
        <f>HLOOKUP(CD$9,Realizado!$C$9:$AZ$40,$A16,0)</f>
        <v>197.26005818587694</v>
      </c>
      <c r="CE16" s="12">
        <f>HLOOKUP(CE$9,Programado!$C$9:$AZ$40,$A16,0)</f>
        <v>62.097099999999998</v>
      </c>
      <c r="CF16" s="12">
        <f>HLOOKUP(CF$9,Realizado!$C$9:$AZ$40,$A16,0)</f>
        <v>65.369639666358367</v>
      </c>
      <c r="CG16" s="12">
        <f>HLOOKUP(CG$9,Programado!$C$9:$AZ$40,$A16,0)</f>
        <v>14.094999999999999</v>
      </c>
      <c r="CH16" s="12">
        <f>HLOOKUP(CH$9,Realizado!$C$9:$AZ$40,$A16,0)</f>
        <v>14.762140302849332</v>
      </c>
      <c r="CI16" s="12">
        <f>HLOOKUP(CI$9,Programado!$C$9:$AZ$40,$A16,0)</f>
        <v>225.61499999999998</v>
      </c>
      <c r="CJ16" s="12">
        <f>HLOOKUP(CJ$9,Realizado!$C$9:$AZ$40,$A16,0)</f>
        <v>214.82417957406719</v>
      </c>
      <c r="CK16" s="12">
        <f>HLOOKUP(CK$9,Programado!$C$9:$AZ$40,$A16,0)</f>
        <v>260</v>
      </c>
      <c r="CL16" s="12">
        <f>HLOOKUP(CL$9,Realizado!$C$9:$AZ$40,$A16,0)</f>
        <v>250.45426970901622</v>
      </c>
      <c r="CM16" s="12">
        <f>HLOOKUP(CM$9,Programado!$C$9:$AZ$40,$A16,0)</f>
        <v>81.079599999999999</v>
      </c>
      <c r="CN16" s="12">
        <f>HLOOKUP(CN$9,Realizado!$C$9:$AZ$40,$A16,0)</f>
        <v>70.258630199592361</v>
      </c>
      <c r="CO16" s="12">
        <f>HLOOKUP(CO$9,Programado!$C$9:$AZ$40,$A16,0)</f>
        <v>3.5024999999999999</v>
      </c>
      <c r="CP16" s="12">
        <f>HLOOKUP(CP$9,Realizado!$C$9:$AZ$40,$A16,0)</f>
        <v>4.0281829112449437</v>
      </c>
      <c r="CQ16" s="12">
        <f>HLOOKUP(CQ$9,Programado!$C$9:$AZ$40,$A16,0)</f>
        <v>115.41499999999999</v>
      </c>
      <c r="CR16" s="12">
        <f>HLOOKUP(CR$9,Realizado!$C$9:$AZ$40,$A16,0)</f>
        <v>105.49732228779449</v>
      </c>
      <c r="CS16" s="12">
        <f>HLOOKUP(CS$9,Programado!$C$9:$AZ$40,$A16,0)</f>
        <v>287.41879999999998</v>
      </c>
      <c r="CT16" s="12">
        <f>HLOOKUP(CT$9,Realizado!$C$9:$AZ$40,$A16,0)</f>
        <v>267.17608105413893</v>
      </c>
      <c r="CU16" s="12">
        <f>HLOOKUP(CU$9,Programado!$C$9:$AZ$40,$A16,0)</f>
        <v>498.95749999999998</v>
      </c>
      <c r="CV16" s="12">
        <f>HLOOKUP(CV$9,Realizado!$C$9:$AZ$40,$A16,0)</f>
        <v>493.53872866247303</v>
      </c>
      <c r="CW16" s="12">
        <f>HLOOKUP(CW$9,Programado!$C$9:$AZ$40,$A16,0)</f>
        <v>649.99959999999987</v>
      </c>
      <c r="CX16" s="12">
        <f>HLOOKUP(CX$9,Realizado!$C$9:$AZ$40,$A16,0)</f>
        <v>618.26227363286193</v>
      </c>
      <c r="CY16" s="8">
        <f t="shared" si="0"/>
        <v>16661.332900000001</v>
      </c>
      <c r="CZ16" s="8">
        <f t="shared" si="1"/>
        <v>15913.061567167631</v>
      </c>
      <c r="DA16" s="40"/>
      <c r="DB16" s="40"/>
      <c r="DC16" s="40"/>
    </row>
    <row r="17" spans="1:107">
      <c r="A17" s="17">
        <v>9</v>
      </c>
      <c r="B17" s="7">
        <f t="shared" si="2"/>
        <v>45998</v>
      </c>
      <c r="C17" s="8">
        <f>HLOOKUP(C$9,Programado!$C$9:$AZ$40,$A17,0)</f>
        <v>0</v>
      </c>
      <c r="D17" s="8">
        <f>HLOOKUP(D$9,Realizado!$C$9:$AZ$40,$A17,0)</f>
        <v>0</v>
      </c>
      <c r="E17" s="8">
        <f>HLOOKUP(E$9,Programado!$C$9:$AZ$40,$A17,0)</f>
        <v>43.002899999999997</v>
      </c>
      <c r="F17" s="8">
        <f>HLOOKUP(F$9,Realizado!$C$9:$AZ$40,$A17,0)</f>
        <v>34.195321404682545</v>
      </c>
      <c r="G17" s="8">
        <f>HLOOKUP(G$9,Programado!$C$9:$AZ$40,$A17,0)</f>
        <v>0</v>
      </c>
      <c r="H17" s="8">
        <f>HLOOKUP(H$9,Realizado!$C$9:$AZ$40,$A17,0)</f>
        <v>0</v>
      </c>
      <c r="I17" s="8">
        <f>HLOOKUP(I$9,Programado!$C$9:$AZ$40,$A17,0)</f>
        <v>404.50380000000001</v>
      </c>
      <c r="J17" s="8">
        <f>HLOOKUP(J$9,Realizado!$C$9:$AZ$40,$A17,0)</f>
        <v>393.50650266302142</v>
      </c>
      <c r="K17" s="8">
        <f>HLOOKUP(K$9,Programado!$C$9:$AZ$40,$A17,0)</f>
        <v>7.4491999999999985</v>
      </c>
      <c r="L17" s="8">
        <f>HLOOKUP(L$9,Realizado!$C$9:$AZ$40,$A17,0)</f>
        <v>6.2736281438143333</v>
      </c>
      <c r="M17" s="8">
        <f>HLOOKUP(M$9,Programado!$C$9:$AZ$40,$A17,0)</f>
        <v>37.847499999999997</v>
      </c>
      <c r="N17" s="8">
        <f>HLOOKUP(N$9,Realizado!$C$9:$AZ$40,$A17,0)</f>
        <v>27.304839215961096</v>
      </c>
      <c r="O17" s="8">
        <f>HLOOKUP(O$9,Programado!$C$9:$AZ$40,$A17,0)</f>
        <v>58.172199999999997</v>
      </c>
      <c r="P17" s="8">
        <f>HLOOKUP(P$9,Realizado!$C$9:$AZ$40,$A17,0)</f>
        <v>39.951553500400067</v>
      </c>
      <c r="Q17" s="8">
        <f>HLOOKUP(Q$9,Programado!$C$9:$AZ$40,$A17,0)</f>
        <v>356.94379999999995</v>
      </c>
      <c r="R17" s="8">
        <f>HLOOKUP(R$9,Realizado!$C$9:$AZ$40,$A17,0)</f>
        <v>407.96249463067585</v>
      </c>
      <c r="S17" s="8">
        <f>HLOOKUP(S$9,Programado!$C$9:$AZ$40,$A17,0)</f>
        <v>59.797899999999991</v>
      </c>
      <c r="T17" s="8">
        <f>HLOOKUP(T$9,Realizado!$C$9:$AZ$40,$A17,0)</f>
        <v>58.530897082446572</v>
      </c>
      <c r="U17" s="8">
        <f>HLOOKUP(U$9,Programado!$C$9:$AZ$40,$A17,0)</f>
        <v>234.63659999999996</v>
      </c>
      <c r="V17" s="8">
        <f>HLOOKUP(V$9,Realizado!$C$9:$AZ$40,$A17,0)</f>
        <v>182.48344151691498</v>
      </c>
      <c r="W17" s="8">
        <f>HLOOKUP(W$9,Programado!$C$9:$AZ$40,$A17,0)</f>
        <v>262.78459999999995</v>
      </c>
      <c r="X17" s="8">
        <f>HLOOKUP(X$9,Realizado!$C$9:$AZ$40,$A17,0)</f>
        <v>240.30606898326221</v>
      </c>
      <c r="Y17" s="8">
        <f>HLOOKUP(Y$9,Programado!$C$9:$AZ$40,$A17,0)</f>
        <v>1134.1430000000003</v>
      </c>
      <c r="Z17" s="8">
        <f>HLOOKUP(Z$9,Realizado!$C$9:$AZ$40,$A17,0)</f>
        <v>1087.905079218026</v>
      </c>
      <c r="AA17" s="8">
        <f>HLOOKUP(AA$9,Programado!$C$9:$AZ$40,$A17,0)</f>
        <v>977.52919999999983</v>
      </c>
      <c r="AB17" s="8">
        <f>HLOOKUP(AB$9,Realizado!$C$9:$AZ$40,$A17,0)</f>
        <v>919.94840301420425</v>
      </c>
      <c r="AC17" s="8">
        <f>HLOOKUP(AC$9,Programado!$C$9:$AZ$40,$A17,0)</f>
        <v>274.00079999999997</v>
      </c>
      <c r="AD17" s="8">
        <f>HLOOKUP(AD$9,Realizado!$C$9:$AZ$40,$A17,0)</f>
        <v>211.90880028751133</v>
      </c>
      <c r="AE17" s="8">
        <f>HLOOKUP(AE$9,Programado!$C$9:$AZ$40,$A17,0)</f>
        <v>800.38459999999986</v>
      </c>
      <c r="AF17" s="8">
        <f>HLOOKUP(AF$9,Realizado!$C$9:$AZ$40,$A17,0)</f>
        <v>769.22503642481627</v>
      </c>
      <c r="AG17" s="8">
        <f>HLOOKUP(AG$9,Programado!$C$9:$AZ$40,$A17,0)</f>
        <v>395.92829999999992</v>
      </c>
      <c r="AH17" s="8">
        <f>HLOOKUP(AH$9,Realizado!$C$9:$AZ$40,$A17,0)</f>
        <v>358.46163303221499</v>
      </c>
      <c r="AI17" s="8">
        <f>HLOOKUP(AI$9,Programado!$C$9:$AZ$40,$A17,0)</f>
        <v>347.58409999999998</v>
      </c>
      <c r="AJ17" s="8">
        <f>HLOOKUP(AJ$9,Realizado!$C$9:$AZ$40,$A17,0)</f>
        <v>343.31131165286621</v>
      </c>
      <c r="AK17" s="8">
        <f>HLOOKUP(AK$9,Programado!$C$9:$AZ$40,$A17,0)</f>
        <v>181.41380000000001</v>
      </c>
      <c r="AL17" s="8">
        <f>HLOOKUP(AL$9,Realizado!$C$9:$AZ$40,$A17,0)</f>
        <v>36.463821590690486</v>
      </c>
      <c r="AM17" s="8">
        <f>HLOOKUP(AM$9,Programado!$C$9:$AZ$40,$A17,0)</f>
        <v>409.82669999999996</v>
      </c>
      <c r="AN17" s="8">
        <f>HLOOKUP(AN$9,Realizado!$C$9:$AZ$40,$A17,0)</f>
        <v>1.4336964068506559</v>
      </c>
      <c r="AO17" s="8">
        <f>HLOOKUP(AO$9,Programado!$C$9:$AZ$40,$A17,0)</f>
        <v>35.416699999999999</v>
      </c>
      <c r="AP17" s="8">
        <f>HLOOKUP(AP$9,Realizado!$C$9:$AZ$40,$A17,0)</f>
        <v>10.213076292406404</v>
      </c>
      <c r="AQ17" s="8">
        <f>HLOOKUP(AQ$9,Programado!$C$9:$AZ$40,$A17,0)</f>
        <v>14.627099999999999</v>
      </c>
      <c r="AR17" s="8">
        <f>HLOOKUP(AR$9,Realizado!$C$9:$AZ$40,$A17,0)</f>
        <v>1.1599858549818229</v>
      </c>
      <c r="AS17" s="8">
        <f>HLOOKUP(AS$9,Programado!$C$9:$AZ$40,$A17,0)</f>
        <v>342.26169999999996</v>
      </c>
      <c r="AT17" s="8">
        <f>HLOOKUP(AT$9,Realizado!$C$9:$AZ$40,$A17,0)</f>
        <v>352.0965893172085</v>
      </c>
      <c r="AU17" s="8">
        <f>HLOOKUP(AU$9,Programado!$C$9:$AZ$40,$A17,0)</f>
        <v>200.44669999999999</v>
      </c>
      <c r="AV17" s="8">
        <f>HLOOKUP(AV$9,Realizado!$C$9:$AZ$40,$A17,0)</f>
        <v>188.46405728737722</v>
      </c>
      <c r="AW17" s="8">
        <f>HLOOKUP(AW$9,Programado!$C$9:$AZ$40,$A17,0)</f>
        <v>17.347100000000001</v>
      </c>
      <c r="AX17" s="8">
        <f>HLOOKUP(AX$9,Realizado!$C$9:$AZ$40,$A17,0)</f>
        <v>123.6965272189595</v>
      </c>
      <c r="AY17" s="8">
        <f>HLOOKUP(AY$9,Programado!$C$9:$AZ$40,$A17,0)</f>
        <v>109.75049999999999</v>
      </c>
      <c r="AZ17" s="8">
        <f>HLOOKUP(AZ$9,Realizado!$C$9:$AZ$40,$A17,0)</f>
        <v>0.59353101061468816</v>
      </c>
      <c r="BA17" s="8">
        <f>HLOOKUP(BA$9,Programado!$C$9:$AZ$40,$A17,0)</f>
        <v>384.99879999999996</v>
      </c>
      <c r="BB17" s="8">
        <f>HLOOKUP(BB$9,Realizado!$C$9:$AZ$40,$A17,0)</f>
        <v>388.10627191412476</v>
      </c>
      <c r="BC17" s="8">
        <f>HLOOKUP(BC$9,Programado!$C$9:$AZ$40,$A17,0)</f>
        <v>1300</v>
      </c>
      <c r="BD17" s="8">
        <f>HLOOKUP(BD$9,Realizado!$C$9:$AZ$40,$A17,0)</f>
        <v>1171.0511603088923</v>
      </c>
      <c r="BE17" s="8">
        <f>HLOOKUP(BE$9,Programado!$C$9:$AZ$40,$A17,0)</f>
        <v>1650.0026</v>
      </c>
      <c r="BF17" s="8">
        <f>HLOOKUP(BF$9,Realizado!$C$9:$AZ$40,$A17,0)</f>
        <v>1885.3040729872644</v>
      </c>
      <c r="BG17" s="8">
        <f>HLOOKUP(BG$9,Programado!$C$9:$AZ$40,$A17,0)</f>
        <v>0</v>
      </c>
      <c r="BH17" s="8">
        <f>HLOOKUP(BH$9,Realizado!$C$9:$AZ$40,$A17,0)</f>
        <v>0</v>
      </c>
      <c r="BI17" s="8">
        <f>HLOOKUP(BI$9,Programado!$C$9:$AZ$40,$A17,0)</f>
        <v>284.37709999999998</v>
      </c>
      <c r="BJ17" s="8">
        <f>HLOOKUP(BJ$9,Realizado!$C$9:$AZ$40,$A17,0)</f>
        <v>284.82740807179118</v>
      </c>
      <c r="BK17" s="8">
        <f>HLOOKUP(BK$9,Programado!$C$9:$AZ$40,$A17,0)</f>
        <v>260.15499999999997</v>
      </c>
      <c r="BL17" s="8">
        <f>HLOOKUP(BL$9,Realizado!$C$9:$AZ$40,$A17,0)</f>
        <v>261.07858203136067</v>
      </c>
      <c r="BM17" s="8">
        <f>HLOOKUP(BM$9,Programado!$C$9:$AZ$40,$A17,0)</f>
        <v>3999.9991999999997</v>
      </c>
      <c r="BN17" s="8">
        <f>HLOOKUP(BN$9,Realizado!$C$9:$AZ$40,$A17,0)</f>
        <v>4044.4296326228045</v>
      </c>
      <c r="BO17" s="8">
        <f>HLOOKUP(BO$9,Programado!$C$9:$AZ$40,$A17,0)</f>
        <v>170.36250000000001</v>
      </c>
      <c r="BP17" s="8">
        <f>HLOOKUP(BP$9,Realizado!$C$9:$AZ$40,$A17,0)</f>
        <v>171.6387667326351</v>
      </c>
      <c r="BQ17" s="8">
        <f>HLOOKUP(BQ$9,Programado!$C$9:$AZ$40,$A17,0)</f>
        <v>419.96709999999996</v>
      </c>
      <c r="BR17" s="8">
        <f>HLOOKUP(BR$9,Realizado!$C$9:$AZ$40,$A17,0)</f>
        <v>430.02501274791513</v>
      </c>
      <c r="BS17" s="8">
        <f>HLOOKUP(BS$9,Programado!$C$9:$AZ$40,$A17,0)</f>
        <v>0</v>
      </c>
      <c r="BT17" s="8">
        <f>HLOOKUP(BT$9,Realizado!$C$9:$AZ$40,$A17,0)</f>
        <v>0</v>
      </c>
      <c r="BU17" s="8">
        <f>HLOOKUP(BU$9,Programado!$C$9:$AZ$40,$A17,0)</f>
        <v>70.7958</v>
      </c>
      <c r="BV17" s="8">
        <f>HLOOKUP(BV$9,Realizado!$C$9:$AZ$40,$A17,0)</f>
        <v>63.886348301529516</v>
      </c>
      <c r="BW17" s="8">
        <f>HLOOKUP(BW$9,Programado!$C$9:$AZ$40,$A17,0)</f>
        <v>277.56539999999995</v>
      </c>
      <c r="BX17" s="8">
        <f>HLOOKUP(BX$9,Realizado!$C$9:$AZ$40,$A17,0)</f>
        <v>257.97259725765616</v>
      </c>
      <c r="BY17" s="8">
        <f>HLOOKUP(BY$9,Programado!$C$9:$AZ$40,$A17,0)</f>
        <v>72.994599999999991</v>
      </c>
      <c r="BZ17" s="8">
        <f>HLOOKUP(BZ$9,Realizado!$C$9:$AZ$40,$A17,0)</f>
        <v>78.272103085452343</v>
      </c>
      <c r="CA17" s="8">
        <f>HLOOKUP(CA$9,Programado!$C$9:$AZ$40,$A17,0)</f>
        <v>9.5970999999999975</v>
      </c>
      <c r="CB17" s="8">
        <f>HLOOKUP(CB$9,Realizado!$C$9:$AZ$40,$A17,0)</f>
        <v>9.8195335988281016</v>
      </c>
      <c r="CC17" s="8">
        <f>HLOOKUP(CC$9,Programado!$C$9:$AZ$40,$A17,0)</f>
        <v>196.09459999999996</v>
      </c>
      <c r="CD17" s="8">
        <f>HLOOKUP(CD$9,Realizado!$C$9:$AZ$40,$A17,0)</f>
        <v>189.76022821615857</v>
      </c>
      <c r="CE17" s="8">
        <f>HLOOKUP(CE$9,Programado!$C$9:$AZ$40,$A17,0)</f>
        <v>44.297099999999993</v>
      </c>
      <c r="CF17" s="8">
        <f>HLOOKUP(CF$9,Realizado!$C$9:$AZ$40,$A17,0)</f>
        <v>44.10278552360171</v>
      </c>
      <c r="CG17" s="8">
        <f>HLOOKUP(CG$9,Programado!$C$9:$AZ$40,$A17,0)</f>
        <v>25.494999999999997</v>
      </c>
      <c r="CH17" s="8">
        <f>HLOOKUP(CH$9,Realizado!$C$9:$AZ$40,$A17,0)</f>
        <v>21.684524113189205</v>
      </c>
      <c r="CI17" s="8">
        <f>HLOOKUP(CI$9,Programado!$C$9:$AZ$40,$A17,0)</f>
        <v>217.815</v>
      </c>
      <c r="CJ17" s="8">
        <f>HLOOKUP(CJ$9,Realizado!$C$9:$AZ$40,$A17,0)</f>
        <v>209.5799819093678</v>
      </c>
      <c r="CK17" s="8">
        <f>HLOOKUP(CK$9,Programado!$C$9:$AZ$40,$A17,0)</f>
        <v>253.49629999999999</v>
      </c>
      <c r="CL17" s="8">
        <f>HLOOKUP(CL$9,Realizado!$C$9:$AZ$40,$A17,0)</f>
        <v>245.17120032049598</v>
      </c>
      <c r="CM17" s="8">
        <f>HLOOKUP(CM$9,Programado!$C$9:$AZ$40,$A17,0)</f>
        <v>49.010899999999992</v>
      </c>
      <c r="CN17" s="8">
        <f>HLOOKUP(CN$9,Realizado!$C$9:$AZ$40,$A17,0)</f>
        <v>45.197627731077048</v>
      </c>
      <c r="CO17" s="8">
        <f>HLOOKUP(CO$9,Programado!$C$9:$AZ$40,$A17,0)</f>
        <v>1.9762999999999997</v>
      </c>
      <c r="CP17" s="8">
        <f>HLOOKUP(CP$9,Realizado!$C$9:$AZ$40,$A17,0)</f>
        <v>2.074677728612047</v>
      </c>
      <c r="CQ17" s="8">
        <f>HLOOKUP(CQ$9,Programado!$C$9:$AZ$40,$A17,0)</f>
        <v>103.31419999999999</v>
      </c>
      <c r="CR17" s="8">
        <f>HLOOKUP(CR$9,Realizado!$C$9:$AZ$40,$A17,0)</f>
        <v>92.093011510131888</v>
      </c>
      <c r="CS17" s="8">
        <f>HLOOKUP(CS$9,Programado!$C$9:$AZ$40,$A17,0)</f>
        <v>246.11459999999997</v>
      </c>
      <c r="CT17" s="8">
        <f>HLOOKUP(CT$9,Realizado!$C$9:$AZ$40,$A17,0)</f>
        <v>230.19164644510445</v>
      </c>
      <c r="CU17" s="8">
        <f>HLOOKUP(CU$9,Programado!$C$9:$AZ$40,$A17,0)</f>
        <v>466.52419999999995</v>
      </c>
      <c r="CV17" s="8">
        <f>HLOOKUP(CV$9,Realizado!$C$9:$AZ$40,$A17,0)</f>
        <v>401.65267557158012</v>
      </c>
      <c r="CW17" s="8">
        <f>HLOOKUP(CW$9,Programado!$C$9:$AZ$40,$A17,0)</f>
        <v>649.99959999999999</v>
      </c>
      <c r="CX17" s="8">
        <f>HLOOKUP(CX$9,Realizado!$C$9:$AZ$40,$A17,0)</f>
        <v>554.63676800221231</v>
      </c>
      <c r="CY17" s="8">
        <f t="shared" si="0"/>
        <v>17860.751799999998</v>
      </c>
      <c r="CZ17" s="8">
        <f t="shared" si="1"/>
        <v>16877.952912481691</v>
      </c>
      <c r="DA17" s="21"/>
      <c r="DB17" s="21"/>
      <c r="DC17" s="21"/>
    </row>
    <row r="18" spans="1:107" s="14" customFormat="1">
      <c r="A18" s="18">
        <v>10</v>
      </c>
      <c r="B18" s="13">
        <f t="shared" si="2"/>
        <v>45999</v>
      </c>
      <c r="C18" s="12">
        <f>HLOOKUP(C$9,Programado!$C$9:$AZ$40,$A18,0)</f>
        <v>0</v>
      </c>
      <c r="D18" s="12">
        <f>HLOOKUP(D$9,Realizado!$C$9:$AZ$40,$A18,0)</f>
        <v>0</v>
      </c>
      <c r="E18" s="12">
        <f>HLOOKUP(E$9,Programado!$C$9:$AZ$40,$A18,0)</f>
        <v>45.004199999999997</v>
      </c>
      <c r="F18" s="12">
        <f>HLOOKUP(F$9,Realizado!$C$9:$AZ$40,$A18,0)</f>
        <v>42.729675389740635</v>
      </c>
      <c r="G18" s="12">
        <f>HLOOKUP(G$9,Programado!$C$9:$AZ$40,$A18,0)</f>
        <v>0</v>
      </c>
      <c r="H18" s="12">
        <f>HLOOKUP(H$9,Realizado!$C$9:$AZ$40,$A18,0)</f>
        <v>0</v>
      </c>
      <c r="I18" s="12">
        <f>HLOOKUP(I$9,Programado!$C$9:$AZ$40,$A18,0)</f>
        <v>395.00129999999996</v>
      </c>
      <c r="J18" s="12">
        <f>HLOOKUP(J$9,Realizado!$C$9:$AZ$40,$A18,0)</f>
        <v>446.07983892844436</v>
      </c>
      <c r="K18" s="12">
        <f>HLOOKUP(K$9,Programado!$C$9:$AZ$40,$A18,0)</f>
        <v>22.000399999999996</v>
      </c>
      <c r="L18" s="12">
        <f>HLOOKUP(L$9,Realizado!$C$9:$AZ$40,$A18,0)</f>
        <v>16.452926248624777</v>
      </c>
      <c r="M18" s="12">
        <f>HLOOKUP(M$9,Programado!$C$9:$AZ$40,$A18,0)</f>
        <v>37.169199999999996</v>
      </c>
      <c r="N18" s="12">
        <f>HLOOKUP(N$9,Realizado!$C$9:$AZ$40,$A18,0)</f>
        <v>35.07114155449203</v>
      </c>
      <c r="O18" s="12">
        <f>HLOOKUP(O$9,Programado!$C$9:$AZ$40,$A18,0)</f>
        <v>44.749199999999988</v>
      </c>
      <c r="P18" s="12">
        <f>HLOOKUP(P$9,Realizado!$C$9:$AZ$40,$A18,0)</f>
        <v>32.748489035989024</v>
      </c>
      <c r="Q18" s="12">
        <f>HLOOKUP(Q$9,Programado!$C$9:$AZ$40,$A18,0)</f>
        <v>392.20959999999997</v>
      </c>
      <c r="R18" s="12">
        <f>HLOOKUP(R$9,Realizado!$C$9:$AZ$40,$A18,0)</f>
        <v>350.43073489084907</v>
      </c>
      <c r="S18" s="12">
        <f>HLOOKUP(S$9,Programado!$C$9:$AZ$40,$A18,0)</f>
        <v>28.200799999999994</v>
      </c>
      <c r="T18" s="12">
        <f>HLOOKUP(T$9,Realizado!$C$9:$AZ$40,$A18,0)</f>
        <v>22.776953592979112</v>
      </c>
      <c r="U18" s="12">
        <f>HLOOKUP(U$9,Programado!$C$9:$AZ$40,$A18,0)</f>
        <v>161.40209999999999</v>
      </c>
      <c r="V18" s="12">
        <f>HLOOKUP(V$9,Realizado!$C$9:$AZ$40,$A18,0)</f>
        <v>171.12539189734741</v>
      </c>
      <c r="W18" s="12">
        <f>HLOOKUP(W$9,Programado!$C$9:$AZ$40,$A18,0)</f>
        <v>258.20079999999996</v>
      </c>
      <c r="X18" s="12">
        <f>HLOOKUP(X$9,Realizado!$C$9:$AZ$40,$A18,0)</f>
        <v>257.56109314686381</v>
      </c>
      <c r="Y18" s="12">
        <f>HLOOKUP(Y$9,Programado!$C$9:$AZ$40,$A18,0)</f>
        <v>1142.7005000000001</v>
      </c>
      <c r="Z18" s="12">
        <f>HLOOKUP(Z$9,Realizado!$C$9:$AZ$40,$A18,0)</f>
        <v>1083.9972646101987</v>
      </c>
      <c r="AA18" s="12">
        <f>HLOOKUP(AA$9,Programado!$C$9:$AZ$40,$A18,0)</f>
        <v>973.59329999999989</v>
      </c>
      <c r="AB18" s="12">
        <f>HLOOKUP(AB$9,Realizado!$C$9:$AZ$40,$A18,0)</f>
        <v>942.09959893079463</v>
      </c>
      <c r="AC18" s="12">
        <f>HLOOKUP(AC$9,Programado!$C$9:$AZ$40,$A18,0)</f>
        <v>276.29919999999998</v>
      </c>
      <c r="AD18" s="12">
        <f>HLOOKUP(AD$9,Realizado!$C$9:$AZ$40,$A18,0)</f>
        <v>316.33728421066229</v>
      </c>
      <c r="AE18" s="12">
        <f>HLOOKUP(AE$9,Programado!$C$9:$AZ$40,$A18,0)</f>
        <v>810.67039999999997</v>
      </c>
      <c r="AF18" s="12">
        <f>HLOOKUP(AF$9,Realizado!$C$9:$AZ$40,$A18,0)</f>
        <v>876.21744563501125</v>
      </c>
      <c r="AG18" s="12">
        <f>HLOOKUP(AG$9,Programado!$C$9:$AZ$40,$A18,0)</f>
        <v>469.29039999999998</v>
      </c>
      <c r="AH18" s="12">
        <f>HLOOKUP(AH$9,Realizado!$C$9:$AZ$40,$A18,0)</f>
        <v>461.61646481831525</v>
      </c>
      <c r="AI18" s="12">
        <f>HLOOKUP(AI$9,Programado!$C$9:$AZ$40,$A18,0)</f>
        <v>381.00039999999996</v>
      </c>
      <c r="AJ18" s="12">
        <f>HLOOKUP(AJ$9,Realizado!$C$9:$AZ$40,$A18,0)</f>
        <v>353.79354112262439</v>
      </c>
      <c r="AK18" s="12">
        <f>HLOOKUP(AK$9,Programado!$C$9:$AZ$40,$A18,0)</f>
        <v>195.15290000000002</v>
      </c>
      <c r="AL18" s="12">
        <f>HLOOKUP(AL$9,Realizado!$C$9:$AZ$40,$A18,0)</f>
        <v>139.98596931612872</v>
      </c>
      <c r="AM18" s="12">
        <f>HLOOKUP(AM$9,Programado!$C$9:$AZ$40,$A18,0)</f>
        <v>440.42709999999994</v>
      </c>
      <c r="AN18" s="12">
        <f>HLOOKUP(AN$9,Realizado!$C$9:$AZ$40,$A18,0)</f>
        <v>72.527934628161958</v>
      </c>
      <c r="AO18" s="12">
        <f>HLOOKUP(AO$9,Programado!$C$9:$AZ$40,$A18,0)</f>
        <v>34.998799999999996</v>
      </c>
      <c r="AP18" s="12">
        <f>HLOOKUP(AP$9,Realizado!$C$9:$AZ$40,$A18,0)</f>
        <v>33.185192747051055</v>
      </c>
      <c r="AQ18" s="12">
        <f>HLOOKUP(AQ$9,Programado!$C$9:$AZ$40,$A18,0)</f>
        <v>27.476700000000001</v>
      </c>
      <c r="AR18" s="12">
        <f>HLOOKUP(AR$9,Realizado!$C$9:$AZ$40,$A18,0)</f>
        <v>26.105445475450644</v>
      </c>
      <c r="AS18" s="12">
        <f>HLOOKUP(AS$9,Programado!$C$9:$AZ$40,$A18,0)</f>
        <v>364.53539999999998</v>
      </c>
      <c r="AT18" s="12">
        <f>HLOOKUP(AT$9,Realizado!$C$9:$AZ$40,$A18,0)</f>
        <v>382.6982868748766</v>
      </c>
      <c r="AU18" s="12">
        <f>HLOOKUP(AU$9,Programado!$C$9:$AZ$40,$A18,0)</f>
        <v>271.43339999999995</v>
      </c>
      <c r="AV18" s="12">
        <f>HLOOKUP(AV$9,Realizado!$C$9:$AZ$40,$A18,0)</f>
        <v>276.2503498790245</v>
      </c>
      <c r="AW18" s="12">
        <f>HLOOKUP(AW$9,Programado!$C$9:$AZ$40,$A18,0)</f>
        <v>28.623799999999996</v>
      </c>
      <c r="AX18" s="12">
        <f>HLOOKUP(AX$9,Realizado!$C$9:$AZ$40,$A18,0)</f>
        <v>129.6149482313084</v>
      </c>
      <c r="AY18" s="12">
        <f>HLOOKUP(AY$9,Programado!$C$9:$AZ$40,$A18,0)</f>
        <v>111.63329999999999</v>
      </c>
      <c r="AZ18" s="12">
        <f>HLOOKUP(AZ$9,Realizado!$C$9:$AZ$40,$A18,0)</f>
        <v>5.0377754071685725</v>
      </c>
      <c r="BA18" s="12">
        <f>HLOOKUP(BA$9,Programado!$C$9:$AZ$40,$A18,0)</f>
        <v>255</v>
      </c>
      <c r="BB18" s="12">
        <f>HLOOKUP(BB$9,Realizado!$C$9:$AZ$40,$A18,0)</f>
        <v>106.96104375028598</v>
      </c>
      <c r="BC18" s="12">
        <f>HLOOKUP(BC$9,Programado!$C$9:$AZ$40,$A18,0)</f>
        <v>1199.9995999999999</v>
      </c>
      <c r="BD18" s="12">
        <f>HLOOKUP(BD$9,Realizado!$C$9:$AZ$40,$A18,0)</f>
        <v>1176.8301792771945</v>
      </c>
      <c r="BE18" s="12">
        <f>HLOOKUP(BE$9,Programado!$C$9:$AZ$40,$A18,0)</f>
        <v>2100.0001000000002</v>
      </c>
      <c r="BF18" s="12">
        <f>HLOOKUP(BF$9,Realizado!$C$9:$AZ$40,$A18,0)</f>
        <v>1985.8242061408796</v>
      </c>
      <c r="BG18" s="12">
        <f>HLOOKUP(BG$9,Programado!$C$9:$AZ$40,$A18,0)</f>
        <v>0</v>
      </c>
      <c r="BH18" s="12">
        <f>HLOOKUP(BH$9,Realizado!$C$9:$AZ$40,$A18,0)</f>
        <v>0</v>
      </c>
      <c r="BI18" s="12">
        <f>HLOOKUP(BI$9,Programado!$C$9:$AZ$40,$A18,0)</f>
        <v>239.99999999999997</v>
      </c>
      <c r="BJ18" s="12">
        <f>HLOOKUP(BJ$9,Realizado!$C$9:$AZ$40,$A18,0)</f>
        <v>239.99999999999997</v>
      </c>
      <c r="BK18" s="12">
        <f>HLOOKUP(BK$9,Programado!$C$9:$AZ$40,$A18,0)</f>
        <v>253.2775</v>
      </c>
      <c r="BL18" s="12">
        <f>HLOOKUP(BL$9,Realizado!$C$9:$AZ$40,$A18,0)</f>
        <v>255.50115986521857</v>
      </c>
      <c r="BM18" s="12">
        <f>HLOOKUP(BM$9,Programado!$C$9:$AZ$40,$A18,0)</f>
        <v>2999.9999999999995</v>
      </c>
      <c r="BN18" s="12">
        <f>HLOOKUP(BN$9,Realizado!$C$9:$AZ$40,$A18,0)</f>
        <v>2990.4475740679918</v>
      </c>
      <c r="BO18" s="12">
        <f>HLOOKUP(BO$9,Programado!$C$9:$AZ$40,$A18,0)</f>
        <v>237.02289999999999</v>
      </c>
      <c r="BP18" s="12">
        <f>HLOOKUP(BP$9,Realizado!$C$9:$AZ$40,$A18,0)</f>
        <v>210.45580205917724</v>
      </c>
      <c r="BQ18" s="12">
        <f>HLOOKUP(BQ$9,Programado!$C$9:$AZ$40,$A18,0)</f>
        <v>623.92829999999992</v>
      </c>
      <c r="BR18" s="12">
        <f>HLOOKUP(BR$9,Realizado!$C$9:$AZ$40,$A18,0)</f>
        <v>630.85161861455867</v>
      </c>
      <c r="BS18" s="12">
        <f>HLOOKUP(BS$9,Programado!$C$9:$AZ$40,$A18,0)</f>
        <v>0</v>
      </c>
      <c r="BT18" s="12">
        <f>HLOOKUP(BT$9,Realizado!$C$9:$AZ$40,$A18,0)</f>
        <v>0</v>
      </c>
      <c r="BU18" s="12">
        <f>HLOOKUP(BU$9,Programado!$C$9:$AZ$40,$A18,0)</f>
        <v>163.9992</v>
      </c>
      <c r="BV18" s="12">
        <f>HLOOKUP(BV$9,Realizado!$C$9:$AZ$40,$A18,0)</f>
        <v>152.27099735916232</v>
      </c>
      <c r="BW18" s="12">
        <f>HLOOKUP(BW$9,Programado!$C$9:$AZ$40,$A18,0)</f>
        <v>448.96749999999997</v>
      </c>
      <c r="BX18" s="12">
        <f>HLOOKUP(BX$9,Realizado!$C$9:$AZ$40,$A18,0)</f>
        <v>417.99810139777634</v>
      </c>
      <c r="BY18" s="12">
        <f>HLOOKUP(BY$9,Programado!$C$9:$AZ$40,$A18,0)</f>
        <v>229.99880000000002</v>
      </c>
      <c r="BZ18" s="12">
        <f>HLOOKUP(BZ$9,Realizado!$C$9:$AZ$40,$A18,0)</f>
        <v>237.71158247886805</v>
      </c>
      <c r="CA18" s="12">
        <f>HLOOKUP(CA$9,Programado!$C$9:$AZ$40,$A18,0)</f>
        <v>37.499600000000001</v>
      </c>
      <c r="CB18" s="12">
        <f>HLOOKUP(CB$9,Realizado!$C$9:$AZ$40,$A18,0)</f>
        <v>36.638074145748966</v>
      </c>
      <c r="CC18" s="12">
        <f>HLOOKUP(CC$9,Programado!$C$9:$AZ$40,$A18,0)</f>
        <v>201.9992</v>
      </c>
      <c r="CD18" s="12">
        <f>HLOOKUP(CD$9,Realizado!$C$9:$AZ$40,$A18,0)</f>
        <v>185.44412646778613</v>
      </c>
      <c r="CE18" s="12">
        <f>HLOOKUP(CE$9,Programado!$C$9:$AZ$40,$A18,0)</f>
        <v>67.995799999999988</v>
      </c>
      <c r="CF18" s="12">
        <f>HLOOKUP(CF$9,Realizado!$C$9:$AZ$40,$A18,0)</f>
        <v>69.164324153824907</v>
      </c>
      <c r="CG18" s="12">
        <f>HLOOKUP(CG$9,Programado!$C$9:$AZ$40,$A18,0)</f>
        <v>22.995399999999997</v>
      </c>
      <c r="CH18" s="12">
        <f>HLOOKUP(CH$9,Realizado!$C$9:$AZ$40,$A18,0)</f>
        <v>22.43649090848017</v>
      </c>
      <c r="CI18" s="12">
        <f>HLOOKUP(CI$9,Programado!$C$9:$AZ$40,$A18,0)</f>
        <v>231.81659999999999</v>
      </c>
      <c r="CJ18" s="12">
        <f>HLOOKUP(CJ$9,Realizado!$C$9:$AZ$40,$A18,0)</f>
        <v>229.85198800316738</v>
      </c>
      <c r="CK18" s="12">
        <f>HLOOKUP(CK$9,Programado!$C$9:$AZ$40,$A18,0)</f>
        <v>269.29719999999998</v>
      </c>
      <c r="CL18" s="12">
        <f>HLOOKUP(CL$9,Realizado!$C$9:$AZ$40,$A18,0)</f>
        <v>264.32048379801086</v>
      </c>
      <c r="CM18" s="12">
        <f>HLOOKUP(CM$9,Programado!$C$9:$AZ$40,$A18,0)</f>
        <v>152.44999999999999</v>
      </c>
      <c r="CN18" s="12">
        <f>HLOOKUP(CN$9,Realizado!$C$9:$AZ$40,$A18,0)</f>
        <v>144.63712696247583</v>
      </c>
      <c r="CO18" s="12">
        <f>HLOOKUP(CO$9,Programado!$C$9:$AZ$40,$A18,0)</f>
        <v>6.5587999999999997</v>
      </c>
      <c r="CP18" s="12">
        <f>HLOOKUP(CP$9,Realizado!$C$9:$AZ$40,$A18,0)</f>
        <v>7.0121908964084909</v>
      </c>
      <c r="CQ18" s="12">
        <f>HLOOKUP(CQ$9,Programado!$C$9:$AZ$40,$A18,0)</f>
        <v>123.38789999999997</v>
      </c>
      <c r="CR18" s="12">
        <f>HLOOKUP(CR$9,Realizado!$C$9:$AZ$40,$A18,0)</f>
        <v>120.74736974480766</v>
      </c>
      <c r="CS18" s="12">
        <f>HLOOKUP(CS$9,Programado!$C$9:$AZ$40,$A18,0)</f>
        <v>302.14710000000002</v>
      </c>
      <c r="CT18" s="12">
        <f>HLOOKUP(CT$9,Realizado!$C$9:$AZ$40,$A18,0)</f>
        <v>298.38149669487137</v>
      </c>
      <c r="CU18" s="12">
        <f>HLOOKUP(CU$9,Programado!$C$9:$AZ$40,$A18,0)</f>
        <v>504.45429999999999</v>
      </c>
      <c r="CV18" s="12">
        <f>HLOOKUP(CV$9,Realizado!$C$9:$AZ$40,$A18,0)</f>
        <v>424.45402452226716</v>
      </c>
      <c r="CW18" s="12">
        <f>HLOOKUP(CW$9,Programado!$C$9:$AZ$40,$A18,0)</f>
        <v>599.9991</v>
      </c>
      <c r="CX18" s="12">
        <f>HLOOKUP(CX$9,Realizado!$C$9:$AZ$40,$A18,0)</f>
        <v>608.19181635474956</v>
      </c>
      <c r="CY18" s="8">
        <f t="shared" si="0"/>
        <v>18184.5681</v>
      </c>
      <c r="CZ18" s="8">
        <f t="shared" si="1"/>
        <v>17290.575524235817</v>
      </c>
      <c r="DA18" s="40"/>
      <c r="DB18" s="40"/>
      <c r="DC18" s="40"/>
    </row>
    <row r="19" spans="1:107">
      <c r="A19" s="17">
        <v>11</v>
      </c>
      <c r="B19" s="7">
        <f t="shared" si="2"/>
        <v>46000</v>
      </c>
      <c r="C19" s="8">
        <f>HLOOKUP(C$9,Programado!$C$9:$AZ$40,$A19,0)</f>
        <v>0</v>
      </c>
      <c r="D19" s="8">
        <f>HLOOKUP(D$9,Realizado!$C$9:$AZ$40,$A19,0)</f>
        <v>0</v>
      </c>
      <c r="E19" s="8">
        <f>HLOOKUP(E$9,Programado!$C$9:$AZ$40,$A19,0)</f>
        <v>63.698299999999996</v>
      </c>
      <c r="F19" s="8">
        <f>HLOOKUP(F$9,Realizado!$C$9:$AZ$40,$A19,0)</f>
        <v>62.686150318457258</v>
      </c>
      <c r="G19" s="8">
        <f>HLOOKUP(G$9,Programado!$C$9:$AZ$40,$A19,0)</f>
        <v>0</v>
      </c>
      <c r="H19" s="8">
        <f>HLOOKUP(H$9,Realizado!$C$9:$AZ$40,$A19,0)</f>
        <v>0</v>
      </c>
      <c r="I19" s="8">
        <f>HLOOKUP(I$9,Programado!$C$9:$AZ$40,$A19,0)</f>
        <v>480.29629999999997</v>
      </c>
      <c r="J19" s="8">
        <f>HLOOKUP(J$9,Realizado!$C$9:$AZ$40,$A19,0)</f>
        <v>492.79748510133948</v>
      </c>
      <c r="K19" s="8">
        <f>HLOOKUP(K$9,Programado!$C$9:$AZ$40,$A19,0)</f>
        <v>8.0003999999999991</v>
      </c>
      <c r="L19" s="8">
        <f>HLOOKUP(L$9,Realizado!$C$9:$AZ$40,$A19,0)</f>
        <v>7.8341267945767994</v>
      </c>
      <c r="M19" s="8">
        <f>HLOOKUP(M$9,Programado!$C$9:$AZ$40,$A19,0)</f>
        <v>39.905000000000001</v>
      </c>
      <c r="N19" s="8">
        <f>HLOOKUP(N$9,Realizado!$C$9:$AZ$40,$A19,0)</f>
        <v>47.675499064009102</v>
      </c>
      <c r="O19" s="8">
        <f>HLOOKUP(O$9,Programado!$C$9:$AZ$40,$A19,0)</f>
        <v>54.26</v>
      </c>
      <c r="P19" s="8">
        <f>HLOOKUP(P$9,Realizado!$C$9:$AZ$40,$A19,0)</f>
        <v>63.558753498019534</v>
      </c>
      <c r="Q19" s="8">
        <f>HLOOKUP(Q$9,Programado!$C$9:$AZ$40,$A19,0)</f>
        <v>329.41259999999994</v>
      </c>
      <c r="R19" s="8">
        <f>HLOOKUP(R$9,Realizado!$C$9:$AZ$40,$A19,0)</f>
        <v>317.51067410834094</v>
      </c>
      <c r="S19" s="8">
        <f>HLOOKUP(S$9,Programado!$C$9:$AZ$40,$A19,0)</f>
        <v>54.700800000000001</v>
      </c>
      <c r="T19" s="8">
        <f>HLOOKUP(T$9,Realizado!$C$9:$AZ$40,$A19,0)</f>
        <v>54.258492513265779</v>
      </c>
      <c r="U19" s="8">
        <f>HLOOKUP(U$9,Programado!$C$9:$AZ$40,$A19,0)</f>
        <v>236.98039999999997</v>
      </c>
      <c r="V19" s="8">
        <f>HLOOKUP(V$9,Realizado!$C$9:$AZ$40,$A19,0)</f>
        <v>249.64707825781437</v>
      </c>
      <c r="W19" s="8">
        <f>HLOOKUP(W$9,Programado!$C$9:$AZ$40,$A19,0)</f>
        <v>255.58339999999998</v>
      </c>
      <c r="X19" s="8">
        <f>HLOOKUP(X$9,Realizado!$C$9:$AZ$40,$A19,0)</f>
        <v>262.18790060494848</v>
      </c>
      <c r="Y19" s="8">
        <f>HLOOKUP(Y$9,Programado!$C$9:$AZ$40,$A19,0)</f>
        <v>1223.2949999999998</v>
      </c>
      <c r="Z19" s="8">
        <f>HLOOKUP(Z$9,Realizado!$C$9:$AZ$40,$A19,0)</f>
        <v>1119.1238989014564</v>
      </c>
      <c r="AA19" s="8">
        <f>HLOOKUP(AA$9,Programado!$C$9:$AZ$40,$A19,0)</f>
        <v>945.16549999999984</v>
      </c>
      <c r="AB19" s="8">
        <f>HLOOKUP(AB$9,Realizado!$C$9:$AZ$40,$A19,0)</f>
        <v>941.08872299390384</v>
      </c>
      <c r="AC19" s="8">
        <f>HLOOKUP(AC$9,Programado!$C$9:$AZ$40,$A19,0)</f>
        <v>362.5</v>
      </c>
      <c r="AD19" s="8">
        <f>HLOOKUP(AD$9,Realizado!$C$9:$AZ$40,$A19,0)</f>
        <v>350.26532900397046</v>
      </c>
      <c r="AE19" s="8">
        <f>HLOOKUP(AE$9,Programado!$C$9:$AZ$40,$A19,0)</f>
        <v>876.88239999999996</v>
      </c>
      <c r="AF19" s="8">
        <f>HLOOKUP(AF$9,Realizado!$C$9:$AZ$40,$A19,0)</f>
        <v>912.40970132066695</v>
      </c>
      <c r="AG19" s="8">
        <f>HLOOKUP(AG$9,Programado!$C$9:$AZ$40,$A19,0)</f>
        <v>460.11959999999993</v>
      </c>
      <c r="AH19" s="8">
        <f>HLOOKUP(AH$9,Realizado!$C$9:$AZ$40,$A19,0)</f>
        <v>480.51830966764663</v>
      </c>
      <c r="AI19" s="8">
        <f>HLOOKUP(AI$9,Programado!$C$9:$AZ$40,$A19,0)</f>
        <v>365.20709999999997</v>
      </c>
      <c r="AJ19" s="8">
        <f>HLOOKUP(AJ$9,Realizado!$C$9:$AZ$40,$A19,0)</f>
        <v>373.2964232464812</v>
      </c>
      <c r="AK19" s="8">
        <f>HLOOKUP(AK$9,Programado!$C$9:$AZ$40,$A19,0)</f>
        <v>136.96509999999998</v>
      </c>
      <c r="AL19" s="8">
        <f>HLOOKUP(AL$9,Realizado!$C$9:$AZ$40,$A19,0)</f>
        <v>201.56351204384646</v>
      </c>
      <c r="AM19" s="8">
        <f>HLOOKUP(AM$9,Programado!$C$9:$AZ$40,$A19,0)</f>
        <v>475.17919999999992</v>
      </c>
      <c r="AN19" s="8">
        <f>HLOOKUP(AN$9,Realizado!$C$9:$AZ$40,$A19,0)</f>
        <v>105.17562526307097</v>
      </c>
      <c r="AO19" s="8">
        <f>HLOOKUP(AO$9,Programado!$C$9:$AZ$40,$A19,0)</f>
        <v>32.999200000000002</v>
      </c>
      <c r="AP19" s="8">
        <f>HLOOKUP(AP$9,Realizado!$C$9:$AZ$40,$A19,0)</f>
        <v>39.399843102999426</v>
      </c>
      <c r="AQ19" s="8">
        <f>HLOOKUP(AQ$9,Programado!$C$9:$AZ$40,$A19,0)</f>
        <v>17.005399999999998</v>
      </c>
      <c r="AR19" s="8">
        <f>HLOOKUP(AR$9,Realizado!$C$9:$AZ$40,$A19,0)</f>
        <v>21.046223599967156</v>
      </c>
      <c r="AS19" s="8">
        <f>HLOOKUP(AS$9,Programado!$C$9:$AZ$40,$A19,0)</f>
        <v>408.31419999999997</v>
      </c>
      <c r="AT19" s="8">
        <f>HLOOKUP(AT$9,Realizado!$C$9:$AZ$40,$A19,0)</f>
        <v>406.70305077888344</v>
      </c>
      <c r="AU19" s="8">
        <f>HLOOKUP(AU$9,Programado!$C$9:$AZ$40,$A19,0)</f>
        <v>322.5308</v>
      </c>
      <c r="AV19" s="8">
        <f>HLOOKUP(AV$9,Realizado!$C$9:$AZ$40,$A19,0)</f>
        <v>312.60479448130894</v>
      </c>
      <c r="AW19" s="8">
        <f>HLOOKUP(AW$9,Programado!$C$9:$AZ$40,$A19,0)</f>
        <v>29.732999999999997</v>
      </c>
      <c r="AX19" s="8">
        <f>HLOOKUP(AX$9,Realizado!$C$9:$AZ$40,$A19,0)</f>
        <v>140.68883214570386</v>
      </c>
      <c r="AY19" s="8">
        <f>HLOOKUP(AY$9,Programado!$C$9:$AZ$40,$A19,0)</f>
        <v>113.33039999999998</v>
      </c>
      <c r="AZ19" s="8">
        <f>HLOOKUP(AZ$9,Realizado!$C$9:$AZ$40,$A19,0)</f>
        <v>2.9547871720845045</v>
      </c>
      <c r="BA19" s="8">
        <f>HLOOKUP(BA$9,Programado!$C$9:$AZ$40,$A19,0)</f>
        <v>0</v>
      </c>
      <c r="BB19" s="8">
        <f>HLOOKUP(BB$9,Realizado!$C$9:$AZ$40,$A19,0)</f>
        <v>0</v>
      </c>
      <c r="BC19" s="8">
        <f>HLOOKUP(BC$9,Programado!$C$9:$AZ$40,$A19,0)</f>
        <v>1199.9999999999998</v>
      </c>
      <c r="BD19" s="8">
        <f>HLOOKUP(BD$9,Realizado!$C$9:$AZ$40,$A19,0)</f>
        <v>1170.8758354304182</v>
      </c>
      <c r="BE19" s="8">
        <f>HLOOKUP(BE$9,Programado!$C$9:$AZ$40,$A19,0)</f>
        <v>1999.9992</v>
      </c>
      <c r="BF19" s="8">
        <f>HLOOKUP(BF$9,Realizado!$C$9:$AZ$40,$A19,0)</f>
        <v>1932.2737151628596</v>
      </c>
      <c r="BG19" s="8">
        <f>HLOOKUP(BG$9,Programado!$C$9:$AZ$40,$A19,0)</f>
        <v>0</v>
      </c>
      <c r="BH19" s="8">
        <f>HLOOKUP(BH$9,Realizado!$C$9:$AZ$40,$A19,0)</f>
        <v>0</v>
      </c>
      <c r="BI19" s="8">
        <f>HLOOKUP(BI$9,Programado!$C$9:$AZ$40,$A19,0)</f>
        <v>264.63049999999998</v>
      </c>
      <c r="BJ19" s="8">
        <f>HLOOKUP(BJ$9,Realizado!$C$9:$AZ$40,$A19,0)</f>
        <v>263.20400639329938</v>
      </c>
      <c r="BK19" s="8">
        <f>HLOOKUP(BK$9,Programado!$C$9:$AZ$40,$A19,0)</f>
        <v>258.58579999999995</v>
      </c>
      <c r="BL19" s="8">
        <f>HLOOKUP(BL$9,Realizado!$C$9:$AZ$40,$A19,0)</f>
        <v>264.18617529018883</v>
      </c>
      <c r="BM19" s="8">
        <f>HLOOKUP(BM$9,Programado!$C$9:$AZ$40,$A19,0)</f>
        <v>2999.9999999999995</v>
      </c>
      <c r="BN19" s="8">
        <f>HLOOKUP(BN$9,Realizado!$C$9:$AZ$40,$A19,0)</f>
        <v>3050.9906989347728</v>
      </c>
      <c r="BO19" s="8">
        <f>HLOOKUP(BO$9,Programado!$C$9:$AZ$40,$A19,0)</f>
        <v>210.49999999999997</v>
      </c>
      <c r="BP19" s="8">
        <f>HLOOKUP(BP$9,Realizado!$C$9:$AZ$40,$A19,0)</f>
        <v>229.04399230940368</v>
      </c>
      <c r="BQ19" s="8">
        <f>HLOOKUP(BQ$9,Programado!$C$9:$AZ$40,$A19,0)</f>
        <v>642.82490000000007</v>
      </c>
      <c r="BR19" s="8">
        <f>HLOOKUP(BR$9,Realizado!$C$9:$AZ$40,$A19,0)</f>
        <v>640.56257946754249</v>
      </c>
      <c r="BS19" s="8">
        <f>HLOOKUP(BS$9,Programado!$C$9:$AZ$40,$A19,0)</f>
        <v>0</v>
      </c>
      <c r="BT19" s="8">
        <f>HLOOKUP(BT$9,Realizado!$C$9:$AZ$40,$A19,0)</f>
        <v>0</v>
      </c>
      <c r="BU19" s="8">
        <f>HLOOKUP(BU$9,Programado!$C$9:$AZ$40,$A19,0)</f>
        <v>172.39959999999999</v>
      </c>
      <c r="BV19" s="8">
        <f>HLOOKUP(BV$9,Realizado!$C$9:$AZ$40,$A19,0)</f>
        <v>173.58101251940266</v>
      </c>
      <c r="BW19" s="8">
        <f>HLOOKUP(BW$9,Programado!$C$9:$AZ$40,$A19,0)</f>
        <v>465.48919999999993</v>
      </c>
      <c r="BX19" s="8">
        <f>HLOOKUP(BX$9,Realizado!$C$9:$AZ$40,$A19,0)</f>
        <v>446.00316780421855</v>
      </c>
      <c r="BY19" s="8">
        <f>HLOOKUP(BY$9,Programado!$C$9:$AZ$40,$A19,0)</f>
        <v>234</v>
      </c>
      <c r="BZ19" s="8">
        <f>HLOOKUP(BZ$9,Realizado!$C$9:$AZ$40,$A19,0)</f>
        <v>235.60339464351395</v>
      </c>
      <c r="CA19" s="8">
        <f>HLOOKUP(CA$9,Programado!$C$9:$AZ$40,$A19,0)</f>
        <v>36.599600000000002</v>
      </c>
      <c r="CB19" s="8">
        <f>HLOOKUP(CB$9,Realizado!$C$9:$AZ$40,$A19,0)</f>
        <v>37.347148004410137</v>
      </c>
      <c r="CC19" s="8">
        <f>HLOOKUP(CC$9,Programado!$C$9:$AZ$40,$A19,0)</f>
        <v>198.39830000000001</v>
      </c>
      <c r="CD19" s="8">
        <f>HLOOKUP(CD$9,Realizado!$C$9:$AZ$40,$A19,0)</f>
        <v>199.78430750654002</v>
      </c>
      <c r="CE19" s="8">
        <f>HLOOKUP(CE$9,Programado!$C$9:$AZ$40,$A19,0)</f>
        <v>61.996299999999991</v>
      </c>
      <c r="CF19" s="8">
        <f>HLOOKUP(CF$9,Realizado!$C$9:$AZ$40,$A19,0)</f>
        <v>59.242115587939239</v>
      </c>
      <c r="CG19" s="8">
        <f>HLOOKUP(CG$9,Programado!$C$9:$AZ$40,$A19,0)</f>
        <v>21.595800000000001</v>
      </c>
      <c r="CH19" s="8">
        <f>HLOOKUP(CH$9,Realizado!$C$9:$AZ$40,$A19,0)</f>
        <v>21.870036064113037</v>
      </c>
      <c r="CI19" s="8">
        <f>HLOOKUP(CI$9,Programado!$C$9:$AZ$40,$A19,0)</f>
        <v>223.4546</v>
      </c>
      <c r="CJ19" s="8">
        <f>HLOOKUP(CJ$9,Realizado!$C$9:$AZ$40,$A19,0)</f>
        <v>225.72139820571874</v>
      </c>
      <c r="CK19" s="8">
        <f>HLOOKUP(CK$9,Programado!$C$9:$AZ$40,$A19,0)</f>
        <v>268.19499999999999</v>
      </c>
      <c r="CL19" s="8">
        <f>HLOOKUP(CL$9,Realizado!$C$9:$AZ$40,$A19,0)</f>
        <v>257.10374721004905</v>
      </c>
      <c r="CM19" s="8">
        <f>HLOOKUP(CM$9,Programado!$C$9:$AZ$40,$A19,0)</f>
        <v>168.62619999999998</v>
      </c>
      <c r="CN19" s="8">
        <f>HLOOKUP(CN$9,Realizado!$C$9:$AZ$40,$A19,0)</f>
        <v>171.50660287164456</v>
      </c>
      <c r="CO19" s="8">
        <f>HLOOKUP(CO$9,Programado!$C$9:$AZ$40,$A19,0)</f>
        <v>9.023299999999999</v>
      </c>
      <c r="CP19" s="8">
        <f>HLOOKUP(CP$9,Realizado!$C$9:$AZ$40,$A19,0)</f>
        <v>8.1657428108958463</v>
      </c>
      <c r="CQ19" s="8">
        <f>HLOOKUP(CQ$9,Programado!$C$9:$AZ$40,$A19,0)</f>
        <v>123.79289999999997</v>
      </c>
      <c r="CR19" s="8">
        <f>HLOOKUP(CR$9,Realizado!$C$9:$AZ$40,$A19,0)</f>
        <v>127.70460406615925</v>
      </c>
      <c r="CS19" s="8">
        <f>HLOOKUP(CS$9,Programado!$C$9:$AZ$40,$A19,0)</f>
        <v>314.97249999999997</v>
      </c>
      <c r="CT19" s="8">
        <f>HLOOKUP(CT$9,Realizado!$C$9:$AZ$40,$A19,0)</f>
        <v>312.78708946198554</v>
      </c>
      <c r="CU19" s="8">
        <f>HLOOKUP(CU$9,Programado!$C$9:$AZ$40,$A19,0)</f>
        <v>488.91539999999998</v>
      </c>
      <c r="CV19" s="8">
        <f>HLOOKUP(CV$9,Realizado!$C$9:$AZ$40,$A19,0)</f>
        <v>483.40017884746112</v>
      </c>
      <c r="CW19" s="8">
        <f>HLOOKUP(CW$9,Programado!$C$9:$AZ$40,$A19,0)</f>
        <v>650</v>
      </c>
      <c r="CX19" s="8">
        <f>HLOOKUP(CX$9,Realizado!$C$9:$AZ$40,$A19,0)</f>
        <v>659.5000790704479</v>
      </c>
      <c r="CY19" s="8">
        <f t="shared" si="0"/>
        <v>18306.063200000001</v>
      </c>
      <c r="CZ19" s="8">
        <f t="shared" si="1"/>
        <v>17935.452841645743</v>
      </c>
      <c r="DA19" s="21"/>
      <c r="DB19" s="21"/>
      <c r="DC19" s="21"/>
    </row>
    <row r="20" spans="1:107" s="14" customFormat="1">
      <c r="A20" s="18">
        <v>12</v>
      </c>
      <c r="B20" s="13">
        <f t="shared" si="2"/>
        <v>46001</v>
      </c>
      <c r="C20" s="12">
        <f>HLOOKUP(C$9,Programado!$C$9:$AZ$40,$A20,0)</f>
        <v>0</v>
      </c>
      <c r="D20" s="12">
        <f>HLOOKUP(D$9,Realizado!$C$9:$AZ$40,$A20,0)</f>
        <v>0</v>
      </c>
      <c r="E20" s="12">
        <f>HLOOKUP(E$9,Programado!$C$9:$AZ$40,$A20,0)</f>
        <v>73.497900000000001</v>
      </c>
      <c r="F20" s="12">
        <f>HLOOKUP(F$9,Realizado!$C$9:$AZ$40,$A20,0)</f>
        <v>70.511698525708098</v>
      </c>
      <c r="G20" s="12">
        <f>HLOOKUP(G$9,Programado!$C$9:$AZ$40,$A20,0)</f>
        <v>0</v>
      </c>
      <c r="H20" s="12">
        <f>HLOOKUP(H$9,Realizado!$C$9:$AZ$40,$A20,0)</f>
        <v>0</v>
      </c>
      <c r="I20" s="12">
        <f>HLOOKUP(I$9,Programado!$C$9:$AZ$40,$A20,0)</f>
        <v>509.00170000000003</v>
      </c>
      <c r="J20" s="12">
        <f>HLOOKUP(J$9,Realizado!$C$9:$AZ$40,$A20,0)</f>
        <v>564.2855340970832</v>
      </c>
      <c r="K20" s="12">
        <f>HLOOKUP(K$9,Programado!$C$9:$AZ$40,$A20,0)</f>
        <v>18.999099999999999</v>
      </c>
      <c r="L20" s="12">
        <f>HLOOKUP(L$9,Realizado!$C$9:$AZ$40,$A20,0)</f>
        <v>15.263183418856039</v>
      </c>
      <c r="M20" s="12">
        <f>HLOOKUP(M$9,Programado!$C$9:$AZ$40,$A20,0)</f>
        <v>42.7</v>
      </c>
      <c r="N20" s="12">
        <f>HLOOKUP(N$9,Realizado!$C$9:$AZ$40,$A20,0)</f>
        <v>36.494650888893112</v>
      </c>
      <c r="O20" s="12">
        <f>HLOOKUP(O$9,Programado!$C$9:$AZ$40,$A20,0)</f>
        <v>71.149599999999992</v>
      </c>
      <c r="P20" s="12">
        <f>HLOOKUP(P$9,Realizado!$C$9:$AZ$40,$A20,0)</f>
        <v>72.268968523259645</v>
      </c>
      <c r="Q20" s="12">
        <f>HLOOKUP(Q$9,Programado!$C$9:$AZ$40,$A20,0)</f>
        <v>403.92129999999992</v>
      </c>
      <c r="R20" s="12">
        <f>HLOOKUP(R$9,Realizado!$C$9:$AZ$40,$A20,0)</f>
        <v>455.37768718551229</v>
      </c>
      <c r="S20" s="12">
        <f>HLOOKUP(S$9,Programado!$C$9:$AZ$40,$A20,0)</f>
        <v>38.717500000000001</v>
      </c>
      <c r="T20" s="12">
        <f>HLOOKUP(T$9,Realizado!$C$9:$AZ$40,$A20,0)</f>
        <v>40.117227468132626</v>
      </c>
      <c r="U20" s="12">
        <f>HLOOKUP(U$9,Programado!$C$9:$AZ$40,$A20,0)</f>
        <v>276.92590000000001</v>
      </c>
      <c r="V20" s="12">
        <f>HLOOKUP(V$9,Realizado!$C$9:$AZ$40,$A20,0)</f>
        <v>234.09812064866239</v>
      </c>
      <c r="W20" s="12">
        <f>HLOOKUP(W$9,Programado!$C$9:$AZ$40,$A20,0)</f>
        <v>256.52629999999999</v>
      </c>
      <c r="X20" s="12">
        <f>HLOOKUP(X$9,Realizado!$C$9:$AZ$40,$A20,0)</f>
        <v>266.02386954392114</v>
      </c>
      <c r="Y20" s="12">
        <f>HLOOKUP(Y$9,Programado!$C$9:$AZ$40,$A20,0)</f>
        <v>1083.4239</v>
      </c>
      <c r="Z20" s="12">
        <f>HLOOKUP(Z$9,Realizado!$C$9:$AZ$40,$A20,0)</f>
        <v>1134.4900253682224</v>
      </c>
      <c r="AA20" s="12">
        <f>HLOOKUP(AA$9,Programado!$C$9:$AZ$40,$A20,0)</f>
        <v>964.08289999999988</v>
      </c>
      <c r="AB20" s="12">
        <f>HLOOKUP(AB$9,Realizado!$C$9:$AZ$40,$A20,0)</f>
        <v>946.19780790821983</v>
      </c>
      <c r="AC20" s="12">
        <f>HLOOKUP(AC$9,Programado!$C$9:$AZ$40,$A20,0)</f>
        <v>393.48039999999997</v>
      </c>
      <c r="AD20" s="12">
        <f>HLOOKUP(AD$9,Realizado!$C$9:$AZ$40,$A20,0)</f>
        <v>367.27479110536672</v>
      </c>
      <c r="AE20" s="12">
        <f>HLOOKUP(AE$9,Programado!$C$9:$AZ$40,$A20,0)</f>
        <v>884.26709999999991</v>
      </c>
      <c r="AF20" s="12">
        <f>HLOOKUP(AF$9,Realizado!$C$9:$AZ$40,$A20,0)</f>
        <v>917.14159647349402</v>
      </c>
      <c r="AG20" s="12">
        <f>HLOOKUP(AG$9,Programado!$C$9:$AZ$40,$A20,0)</f>
        <v>485.17959999999994</v>
      </c>
      <c r="AH20" s="12">
        <f>HLOOKUP(AH$9,Realizado!$C$9:$AZ$40,$A20,0)</f>
        <v>478.32621252500985</v>
      </c>
      <c r="AI20" s="12">
        <f>HLOOKUP(AI$9,Programado!$C$9:$AZ$40,$A20,0)</f>
        <v>315.58330000000001</v>
      </c>
      <c r="AJ20" s="12">
        <f>HLOOKUP(AJ$9,Realizado!$C$9:$AZ$40,$A20,0)</f>
        <v>339.3244131931275</v>
      </c>
      <c r="AK20" s="12">
        <f>HLOOKUP(AK$9,Programado!$C$9:$AZ$40,$A20,0)</f>
        <v>172.57329999999999</v>
      </c>
      <c r="AL20" s="12">
        <f>HLOOKUP(AL$9,Realizado!$C$9:$AZ$40,$A20,0)</f>
        <v>193.87214648563281</v>
      </c>
      <c r="AM20" s="12">
        <f>HLOOKUP(AM$9,Programado!$C$9:$AZ$40,$A20,0)</f>
        <v>487.15579999999994</v>
      </c>
      <c r="AN20" s="12">
        <f>HLOOKUP(AN$9,Realizado!$C$9:$AZ$40,$A20,0)</f>
        <v>97.132931564131795</v>
      </c>
      <c r="AO20" s="12">
        <f>HLOOKUP(AO$9,Programado!$C$9:$AZ$40,$A20,0)</f>
        <v>44.999199999999995</v>
      </c>
      <c r="AP20" s="12">
        <f>HLOOKUP(AP$9,Realizado!$C$9:$AZ$40,$A20,0)</f>
        <v>40.881525982704652</v>
      </c>
      <c r="AQ20" s="12">
        <f>HLOOKUP(AQ$9,Programado!$C$9:$AZ$40,$A20,0)</f>
        <v>30.977999999999998</v>
      </c>
      <c r="AR20" s="12">
        <f>HLOOKUP(AR$9,Realizado!$C$9:$AZ$40,$A20,0)</f>
        <v>28.627282068428222</v>
      </c>
      <c r="AS20" s="12">
        <f>HLOOKUP(AS$9,Programado!$C$9:$AZ$40,$A20,0)</f>
        <v>380.42209999999994</v>
      </c>
      <c r="AT20" s="12">
        <f>HLOOKUP(AT$9,Realizado!$C$9:$AZ$40,$A20,0)</f>
        <v>382.28731892579248</v>
      </c>
      <c r="AU20" s="12">
        <f>HLOOKUP(AU$9,Programado!$C$9:$AZ$40,$A20,0)</f>
        <v>259.8254</v>
      </c>
      <c r="AV20" s="12">
        <f>HLOOKUP(AV$9,Realizado!$C$9:$AZ$40,$A20,0)</f>
        <v>234.42946858412745</v>
      </c>
      <c r="AW20" s="12">
        <f>HLOOKUP(AW$9,Programado!$C$9:$AZ$40,$A20,0)</f>
        <v>27.91</v>
      </c>
      <c r="AX20" s="12">
        <f>HLOOKUP(AX$9,Realizado!$C$9:$AZ$40,$A20,0)</f>
        <v>136.67271287288605</v>
      </c>
      <c r="AY20" s="12">
        <f>HLOOKUP(AY$9,Programado!$C$9:$AZ$40,$A20,0)</f>
        <v>114.22869999999999</v>
      </c>
      <c r="AZ20" s="12">
        <f>HLOOKUP(AZ$9,Realizado!$C$9:$AZ$40,$A20,0)</f>
        <v>6.6532306329879543</v>
      </c>
      <c r="BA20" s="12">
        <f>HLOOKUP(BA$9,Programado!$C$9:$AZ$40,$A20,0)</f>
        <v>0</v>
      </c>
      <c r="BB20" s="12">
        <f>HLOOKUP(BB$9,Realizado!$C$9:$AZ$40,$A20,0)</f>
        <v>7.3722234832447719E-2</v>
      </c>
      <c r="BC20" s="12">
        <f>HLOOKUP(BC$9,Programado!$C$9:$AZ$40,$A20,0)</f>
        <v>1200</v>
      </c>
      <c r="BD20" s="12">
        <f>HLOOKUP(BD$9,Realizado!$C$9:$AZ$40,$A20,0)</f>
        <v>1176.5647792317977</v>
      </c>
      <c r="BE20" s="12">
        <f>HLOOKUP(BE$9,Programado!$C$9:$AZ$40,$A20,0)</f>
        <v>1999.9992</v>
      </c>
      <c r="BF20" s="12">
        <f>HLOOKUP(BF$9,Realizado!$C$9:$AZ$40,$A20,0)</f>
        <v>1954.2083587127706</v>
      </c>
      <c r="BG20" s="12">
        <f>HLOOKUP(BG$9,Programado!$C$9:$AZ$40,$A20,0)</f>
        <v>0</v>
      </c>
      <c r="BH20" s="12">
        <f>HLOOKUP(BH$9,Realizado!$C$9:$AZ$40,$A20,0)</f>
        <v>0</v>
      </c>
      <c r="BI20" s="12">
        <f>HLOOKUP(BI$9,Programado!$C$9:$AZ$40,$A20,0)</f>
        <v>252.76329999999996</v>
      </c>
      <c r="BJ20" s="12">
        <f>HLOOKUP(BJ$9,Realizado!$C$9:$AZ$40,$A20,0)</f>
        <v>252.25209926744492</v>
      </c>
      <c r="BK20" s="12">
        <f>HLOOKUP(BK$9,Programado!$C$9:$AZ$40,$A20,0)</f>
        <v>283.255</v>
      </c>
      <c r="BL20" s="12">
        <f>HLOOKUP(BL$9,Realizado!$C$9:$AZ$40,$A20,0)</f>
        <v>287.54593665962517</v>
      </c>
      <c r="BM20" s="12">
        <f>HLOOKUP(BM$9,Programado!$C$9:$AZ$40,$A20,0)</f>
        <v>3000</v>
      </c>
      <c r="BN20" s="12">
        <f>HLOOKUP(BN$9,Realizado!$C$9:$AZ$40,$A20,0)</f>
        <v>3749.7382816966251</v>
      </c>
      <c r="BO20" s="12">
        <f>HLOOKUP(BO$9,Programado!$C$9:$AZ$40,$A20,0)</f>
        <v>230.9033</v>
      </c>
      <c r="BP20" s="12">
        <f>HLOOKUP(BP$9,Realizado!$C$9:$AZ$40,$A20,0)</f>
        <v>213.51487268344272</v>
      </c>
      <c r="BQ20" s="12">
        <f>HLOOKUP(BQ$9,Programado!$C$9:$AZ$40,$A20,0)</f>
        <v>653.91869999999994</v>
      </c>
      <c r="BR20" s="12">
        <f>HLOOKUP(BR$9,Realizado!$C$9:$AZ$40,$A20,0)</f>
        <v>613.98557977001792</v>
      </c>
      <c r="BS20" s="12">
        <f>HLOOKUP(BS$9,Programado!$C$9:$AZ$40,$A20,0)</f>
        <v>0</v>
      </c>
      <c r="BT20" s="12">
        <f>HLOOKUP(BT$9,Realizado!$C$9:$AZ$40,$A20,0)</f>
        <v>0</v>
      </c>
      <c r="BU20" s="12">
        <f>HLOOKUP(BU$9,Programado!$C$9:$AZ$40,$A20,0)</f>
        <v>173.99959999999999</v>
      </c>
      <c r="BV20" s="12">
        <f>HLOOKUP(BV$9,Realizado!$C$9:$AZ$40,$A20,0)</f>
        <v>172.23873168374425</v>
      </c>
      <c r="BW20" s="12">
        <f>HLOOKUP(BW$9,Programado!$C$9:$AZ$40,$A20,0)</f>
        <v>489.9058</v>
      </c>
      <c r="BX20" s="12">
        <f>HLOOKUP(BX$9,Realizado!$C$9:$AZ$40,$A20,0)</f>
        <v>462.84052199738784</v>
      </c>
      <c r="BY20" s="12">
        <f>HLOOKUP(BY$9,Programado!$C$9:$AZ$40,$A20,0)</f>
        <v>226.0017</v>
      </c>
      <c r="BZ20" s="12">
        <f>HLOOKUP(BZ$9,Realizado!$C$9:$AZ$40,$A20,0)</f>
        <v>223.55664531018417</v>
      </c>
      <c r="CA20" s="12">
        <f>HLOOKUP(CA$9,Programado!$C$9:$AZ$40,$A20,0)</f>
        <v>34.997500000000002</v>
      </c>
      <c r="CB20" s="12">
        <f>HLOOKUP(CB$9,Realizado!$C$9:$AZ$40,$A20,0)</f>
        <v>33.330492569884456</v>
      </c>
      <c r="CC20" s="12">
        <f>HLOOKUP(CC$9,Programado!$C$9:$AZ$40,$A20,0)</f>
        <v>196.79750000000001</v>
      </c>
      <c r="CD20" s="12">
        <f>HLOOKUP(CD$9,Realizado!$C$9:$AZ$40,$A20,0)</f>
        <v>170.52623118879995</v>
      </c>
      <c r="CE20" s="12">
        <f>HLOOKUP(CE$9,Programado!$C$9:$AZ$40,$A20,0)</f>
        <v>70.495399999999989</v>
      </c>
      <c r="CF20" s="12">
        <f>HLOOKUP(CF$9,Realizado!$C$9:$AZ$40,$A20,0)</f>
        <v>70.389721737167136</v>
      </c>
      <c r="CG20" s="12">
        <f>HLOOKUP(CG$9,Programado!$C$9:$AZ$40,$A20,0)</f>
        <v>29.994599999999995</v>
      </c>
      <c r="CH20" s="12">
        <f>HLOOKUP(CH$9,Realizado!$C$9:$AZ$40,$A20,0)</f>
        <v>27.360868114433742</v>
      </c>
      <c r="CI20" s="12">
        <f>HLOOKUP(CI$9,Programado!$C$9:$AZ$40,$A20,0)</f>
        <v>219.29629999999997</v>
      </c>
      <c r="CJ20" s="12">
        <f>HLOOKUP(CJ$9,Realizado!$C$9:$AZ$40,$A20,0)</f>
        <v>223.48292307535164</v>
      </c>
      <c r="CK20" s="12">
        <f>HLOOKUP(CK$9,Programado!$C$9:$AZ$40,$A20,0)</f>
        <v>279.0958</v>
      </c>
      <c r="CL20" s="12">
        <f>HLOOKUP(CL$9,Realizado!$C$9:$AZ$40,$A20,0)</f>
        <v>279.92091293111838</v>
      </c>
      <c r="CM20" s="12">
        <f>HLOOKUP(CM$9,Programado!$C$9:$AZ$40,$A20,0)</f>
        <v>171.0412</v>
      </c>
      <c r="CN20" s="12">
        <f>HLOOKUP(CN$9,Realizado!$C$9:$AZ$40,$A20,0)</f>
        <v>175.50985426347344</v>
      </c>
      <c r="CO20" s="12">
        <f>HLOOKUP(CO$9,Programado!$C$9:$AZ$40,$A20,0)</f>
        <v>7.9412999999999991</v>
      </c>
      <c r="CP20" s="12">
        <f>HLOOKUP(CP$9,Realizado!$C$9:$AZ$40,$A20,0)</f>
        <v>7.5644374555170089</v>
      </c>
      <c r="CQ20" s="12">
        <f>HLOOKUP(CQ$9,Programado!$C$9:$AZ$40,$A20,0)</f>
        <v>116.81419999999999</v>
      </c>
      <c r="CR20" s="12">
        <f>HLOOKUP(CR$9,Realizado!$C$9:$AZ$40,$A20,0)</f>
        <v>118.3367867062136</v>
      </c>
      <c r="CS20" s="12">
        <f>HLOOKUP(CS$9,Programado!$C$9:$AZ$40,$A20,0)</f>
        <v>313.65919999999994</v>
      </c>
      <c r="CT20" s="12">
        <f>HLOOKUP(CT$9,Realizado!$C$9:$AZ$40,$A20,0)</f>
        <v>312.92675958688625</v>
      </c>
      <c r="CU20" s="12">
        <f>HLOOKUP(CU$9,Programado!$C$9:$AZ$40,$A20,0)</f>
        <v>489.16630000000004</v>
      </c>
      <c r="CV20" s="12">
        <f>HLOOKUP(CV$9,Realizado!$C$9:$AZ$40,$A20,0)</f>
        <v>485.96839342816946</v>
      </c>
      <c r="CW20" s="12">
        <f>HLOOKUP(CW$9,Programado!$C$9:$AZ$40,$A20,0)</f>
        <v>649.99959999999999</v>
      </c>
      <c r="CX20" s="12">
        <f>HLOOKUP(CX$9,Realizado!$C$9:$AZ$40,$A20,0)</f>
        <v>679.56083745134561</v>
      </c>
      <c r="CY20" s="8">
        <f t="shared" si="0"/>
        <v>18425.594499999996</v>
      </c>
      <c r="CZ20" s="8">
        <f t="shared" si="1"/>
        <v>18749.150151746402</v>
      </c>
      <c r="DA20" s="40"/>
      <c r="DB20" s="40"/>
      <c r="DC20" s="40"/>
    </row>
    <row r="21" spans="1:107" ht="12" customHeight="1">
      <c r="A21" s="17">
        <v>13</v>
      </c>
      <c r="B21" s="7">
        <f t="shared" si="2"/>
        <v>46002</v>
      </c>
      <c r="C21" s="8">
        <f>HLOOKUP(C$9,Programado!$C$9:$AZ$40,$A21,0)</f>
        <v>0</v>
      </c>
      <c r="D21" s="8">
        <f>HLOOKUP(D$9,Realizado!$C$9:$AZ$40,$A21,0)</f>
        <v>0</v>
      </c>
      <c r="E21" s="8">
        <f>HLOOKUP(E$9,Programado!$C$9:$AZ$40,$A21,0)</f>
        <v>80</v>
      </c>
      <c r="F21" s="8">
        <f>HLOOKUP(F$9,Realizado!$C$9:$AZ$40,$A21,0)</f>
        <v>78.956781586405455</v>
      </c>
      <c r="G21" s="8">
        <f>HLOOKUP(G$9,Programado!$C$9:$AZ$40,$A21,0)</f>
        <v>0</v>
      </c>
      <c r="H21" s="8">
        <f>HLOOKUP(H$9,Realizado!$C$9:$AZ$40,$A21,0)</f>
        <v>0</v>
      </c>
      <c r="I21" s="8">
        <f>HLOOKUP(I$9,Programado!$C$9:$AZ$40,$A21,0)</f>
        <v>492.50209999999998</v>
      </c>
      <c r="J21" s="8">
        <f>HLOOKUP(J$9,Realizado!$C$9:$AZ$40,$A21,0)</f>
        <v>491.15683027525006</v>
      </c>
      <c r="K21" s="8">
        <f>HLOOKUP(K$9,Programado!$C$9:$AZ$40,$A21,0)</f>
        <v>4.9990999999999994</v>
      </c>
      <c r="L21" s="8">
        <f>HLOOKUP(L$9,Realizado!$C$9:$AZ$40,$A21,0)</f>
        <v>6.5307176827391231</v>
      </c>
      <c r="M21" s="8">
        <f>HLOOKUP(M$9,Programado!$C$9:$AZ$40,$A21,0)</f>
        <v>46.429599999999994</v>
      </c>
      <c r="N21" s="8">
        <f>HLOOKUP(N$9,Realizado!$C$9:$AZ$40,$A21,0)</f>
        <v>44.803548875790874</v>
      </c>
      <c r="O21" s="8">
        <f>HLOOKUP(O$9,Programado!$C$9:$AZ$40,$A21,0)</f>
        <v>70.38</v>
      </c>
      <c r="P21" s="8">
        <f>HLOOKUP(P$9,Realizado!$C$9:$AZ$40,$A21,0)</f>
        <v>70.772541196588094</v>
      </c>
      <c r="Q21" s="8">
        <f>HLOOKUP(Q$9,Programado!$C$9:$AZ$40,$A21,0)</f>
        <v>403.82919999999996</v>
      </c>
      <c r="R21" s="8">
        <f>HLOOKUP(R$9,Realizado!$C$9:$AZ$40,$A21,0)</f>
        <v>407.15664358374346</v>
      </c>
      <c r="S21" s="8">
        <f>HLOOKUP(S$9,Programado!$C$9:$AZ$40,$A21,0)</f>
        <v>47.700799999999994</v>
      </c>
      <c r="T21" s="8">
        <f>HLOOKUP(T$9,Realizado!$C$9:$AZ$40,$A21,0)</f>
        <v>50.413408825259246</v>
      </c>
      <c r="U21" s="8">
        <f>HLOOKUP(U$9,Programado!$C$9:$AZ$40,$A21,0)</f>
        <v>279.2516</v>
      </c>
      <c r="V21" s="8">
        <f>HLOOKUP(V$9,Realizado!$C$9:$AZ$40,$A21,0)</f>
        <v>271.93585661577549</v>
      </c>
      <c r="W21" s="8">
        <f>HLOOKUP(W$9,Programado!$C$9:$AZ$40,$A21,0)</f>
        <v>265.68470000000002</v>
      </c>
      <c r="X21" s="8">
        <f>HLOOKUP(X$9,Realizado!$C$9:$AZ$40,$A21,0)</f>
        <v>274.95444703109678</v>
      </c>
      <c r="Y21" s="8">
        <f>HLOOKUP(Y$9,Programado!$C$9:$AZ$40,$A21,0)</f>
        <v>743.11879999999996</v>
      </c>
      <c r="Z21" s="8">
        <f>HLOOKUP(Z$9,Realizado!$C$9:$AZ$40,$A21,0)</f>
        <v>1156.5235907532367</v>
      </c>
      <c r="AA21" s="8">
        <f>HLOOKUP(AA$9,Programado!$C$9:$AZ$40,$A21,0)</f>
        <v>1014.7829999999999</v>
      </c>
      <c r="AB21" s="8">
        <f>HLOOKUP(AB$9,Realizado!$C$9:$AZ$40,$A21,0)</f>
        <v>963.07725079545639</v>
      </c>
      <c r="AC21" s="8">
        <f>HLOOKUP(AC$9,Programado!$C$9:$AZ$40,$A21,0)</f>
        <v>333.70830000000001</v>
      </c>
      <c r="AD21" s="8">
        <f>HLOOKUP(AD$9,Realizado!$C$9:$AZ$40,$A21,0)</f>
        <v>421.2169482109876</v>
      </c>
      <c r="AE21" s="8">
        <f>HLOOKUP(AE$9,Programado!$C$9:$AZ$40,$A21,0)</f>
        <v>906.48630000000003</v>
      </c>
      <c r="AF21" s="8">
        <f>HLOOKUP(AF$9,Realizado!$C$9:$AZ$40,$A21,0)</f>
        <v>930.20169143470048</v>
      </c>
      <c r="AG21" s="8">
        <f>HLOOKUP(AG$9,Programado!$C$9:$AZ$40,$A21,0)</f>
        <v>453.87299999999999</v>
      </c>
      <c r="AH21" s="8">
        <f>HLOOKUP(AH$9,Realizado!$C$9:$AZ$40,$A21,0)</f>
        <v>493.36956964363992</v>
      </c>
      <c r="AI21" s="8">
        <f>HLOOKUP(AI$9,Programado!$C$9:$AZ$40,$A21,0)</f>
        <v>345.58409999999998</v>
      </c>
      <c r="AJ21" s="8">
        <f>HLOOKUP(AJ$9,Realizado!$C$9:$AZ$40,$A21,0)</f>
        <v>352.24430186772759</v>
      </c>
      <c r="AK21" s="8">
        <f>HLOOKUP(AK$9,Programado!$C$9:$AZ$40,$A21,0)</f>
        <v>190.68</v>
      </c>
      <c r="AL21" s="8">
        <f>HLOOKUP(AL$9,Realizado!$C$9:$AZ$40,$A21,0)</f>
        <v>172.18341021087019</v>
      </c>
      <c r="AM21" s="8">
        <f>HLOOKUP(AM$9,Programado!$C$9:$AZ$40,$A21,0)</f>
        <v>453.14789999999999</v>
      </c>
      <c r="AN21" s="8">
        <f>HLOOKUP(AN$9,Realizado!$C$9:$AZ$40,$A21,0)</f>
        <v>78.911744002944147</v>
      </c>
      <c r="AO21" s="8">
        <f>HLOOKUP(AO$9,Programado!$C$9:$AZ$40,$A21,0)</f>
        <v>47.377099999999992</v>
      </c>
      <c r="AP21" s="8">
        <f>HLOOKUP(AP$9,Realizado!$C$9:$AZ$40,$A21,0)</f>
        <v>42.462934940074142</v>
      </c>
      <c r="AQ21" s="8">
        <f>HLOOKUP(AQ$9,Programado!$C$9:$AZ$40,$A21,0)</f>
        <v>27.009599999999999</v>
      </c>
      <c r="AR21" s="8">
        <f>HLOOKUP(AR$9,Realizado!$C$9:$AZ$40,$A21,0)</f>
        <v>35.703276208073525</v>
      </c>
      <c r="AS21" s="8">
        <f>HLOOKUP(AS$9,Programado!$C$9:$AZ$40,$A21,0)</f>
        <v>372.01629999999994</v>
      </c>
      <c r="AT21" s="8">
        <f>HLOOKUP(AT$9,Realizado!$C$9:$AZ$40,$A21,0)</f>
        <v>394.69142003741922</v>
      </c>
      <c r="AU21" s="8">
        <f>HLOOKUP(AU$9,Programado!$C$9:$AZ$40,$A21,0)</f>
        <v>281.94829999999996</v>
      </c>
      <c r="AV21" s="8">
        <f>HLOOKUP(AV$9,Realizado!$C$9:$AZ$40,$A21,0)</f>
        <v>286.52991022320703</v>
      </c>
      <c r="AW21" s="8">
        <f>HLOOKUP(AW$9,Programado!$C$9:$AZ$40,$A21,0)</f>
        <v>22.172899999999998</v>
      </c>
      <c r="AX21" s="8">
        <f>HLOOKUP(AX$9,Realizado!$C$9:$AZ$40,$A21,0)</f>
        <v>135.2443780831141</v>
      </c>
      <c r="AY21" s="8">
        <f>HLOOKUP(AY$9,Programado!$C$9:$AZ$40,$A21,0)</f>
        <v>114.2696</v>
      </c>
      <c r="AZ21" s="8">
        <f>HLOOKUP(AZ$9,Realizado!$C$9:$AZ$40,$A21,0)</f>
        <v>6.4993522228285912</v>
      </c>
      <c r="BA21" s="8">
        <f>HLOOKUP(BA$9,Programado!$C$9:$AZ$40,$A21,0)</f>
        <v>0</v>
      </c>
      <c r="BB21" s="8">
        <f>HLOOKUP(BB$9,Realizado!$C$9:$AZ$40,$A21,0)</f>
        <v>1.5395883441554445</v>
      </c>
      <c r="BC21" s="8">
        <f>HLOOKUP(BC$9,Programado!$C$9:$AZ$40,$A21,0)</f>
        <v>1200</v>
      </c>
      <c r="BD21" s="8">
        <f>HLOOKUP(BD$9,Realizado!$C$9:$AZ$40,$A21,0)</f>
        <v>1204.5457183613858</v>
      </c>
      <c r="BE21" s="8">
        <f>HLOOKUP(BE$9,Programado!$C$9:$AZ$40,$A21,0)</f>
        <v>1999.9998999999998</v>
      </c>
      <c r="BF21" s="8">
        <f>HLOOKUP(BF$9,Realizado!$C$9:$AZ$40,$A21,0)</f>
        <v>1921.6392157680655</v>
      </c>
      <c r="BG21" s="8">
        <f>HLOOKUP(BG$9,Programado!$C$9:$AZ$40,$A21,0)</f>
        <v>0</v>
      </c>
      <c r="BH21" s="8">
        <f>HLOOKUP(BH$9,Realizado!$C$9:$AZ$40,$A21,0)</f>
        <v>0</v>
      </c>
      <c r="BI21" s="8">
        <f>HLOOKUP(BI$9,Programado!$C$9:$AZ$40,$A21,0)</f>
        <v>286.75419999999997</v>
      </c>
      <c r="BJ21" s="8">
        <f>HLOOKUP(BJ$9,Realizado!$C$9:$AZ$40,$A21,0)</f>
        <v>286.42356147612713</v>
      </c>
      <c r="BK21" s="8">
        <f>HLOOKUP(BK$9,Programado!$C$9:$AZ$40,$A21,0)</f>
        <v>248.35999999999996</v>
      </c>
      <c r="BL21" s="8">
        <f>HLOOKUP(BL$9,Realizado!$C$9:$AZ$40,$A21,0)</f>
        <v>249.6395719939041</v>
      </c>
      <c r="BM21" s="8">
        <f>HLOOKUP(BM$9,Programado!$C$9:$AZ$40,$A21,0)</f>
        <v>6000.0029999999997</v>
      </c>
      <c r="BN21" s="8">
        <f>HLOOKUP(BN$9,Realizado!$C$9:$AZ$40,$A21,0)</f>
        <v>6094.0005158679833</v>
      </c>
      <c r="BO21" s="8">
        <f>HLOOKUP(BO$9,Programado!$C$9:$AZ$40,$A21,0)</f>
        <v>214.88289999999998</v>
      </c>
      <c r="BP21" s="8">
        <f>HLOOKUP(BP$9,Realizado!$C$9:$AZ$40,$A21,0)</f>
        <v>226.09697948208333</v>
      </c>
      <c r="BQ21" s="8">
        <f>HLOOKUP(BQ$9,Programado!$C$9:$AZ$40,$A21,0)</f>
        <v>611.55079999999998</v>
      </c>
      <c r="BR21" s="8">
        <f>HLOOKUP(BR$9,Realizado!$C$9:$AZ$40,$A21,0)</f>
        <v>609.25824199170768</v>
      </c>
      <c r="BS21" s="8">
        <f>HLOOKUP(BS$9,Programado!$C$9:$AZ$40,$A21,0)</f>
        <v>0</v>
      </c>
      <c r="BT21" s="8">
        <f>HLOOKUP(BT$9,Realizado!$C$9:$AZ$40,$A21,0)</f>
        <v>0</v>
      </c>
      <c r="BU21" s="8">
        <f>HLOOKUP(BU$9,Programado!$C$9:$AZ$40,$A21,0)</f>
        <v>174.4975</v>
      </c>
      <c r="BV21" s="8">
        <f>HLOOKUP(BV$9,Realizado!$C$9:$AZ$40,$A21,0)</f>
        <v>166.36883330595782</v>
      </c>
      <c r="BW21" s="8">
        <f>HLOOKUP(BW$9,Programado!$C$9:$AZ$40,$A21,0)</f>
        <v>507.90159999999997</v>
      </c>
      <c r="BX21" s="8">
        <f>HLOOKUP(BX$9,Realizado!$C$9:$AZ$40,$A21,0)</f>
        <v>492.06669669350947</v>
      </c>
      <c r="BY21" s="8">
        <f>HLOOKUP(BY$9,Programado!$C$9:$AZ$40,$A21,0)</f>
        <v>233.39920000000001</v>
      </c>
      <c r="BZ21" s="8">
        <f>HLOOKUP(BZ$9,Realizado!$C$9:$AZ$40,$A21,0)</f>
        <v>236.83871121845183</v>
      </c>
      <c r="CA21" s="8">
        <f>HLOOKUP(CA$9,Programado!$C$9:$AZ$40,$A21,0)</f>
        <v>32.897099999999995</v>
      </c>
      <c r="CB21" s="8">
        <f>HLOOKUP(CB$9,Realizado!$C$9:$AZ$40,$A21,0)</f>
        <v>32.824623998506894</v>
      </c>
      <c r="CC21" s="8">
        <f>HLOOKUP(CC$9,Programado!$C$9:$AZ$40,$A21,0)</f>
        <v>188.7979</v>
      </c>
      <c r="CD21" s="8">
        <f>HLOOKUP(CD$9,Realizado!$C$9:$AZ$40,$A21,0)</f>
        <v>180.37016014533623</v>
      </c>
      <c r="CE21" s="8">
        <f>HLOOKUP(CE$9,Programado!$C$9:$AZ$40,$A21,0)</f>
        <v>70.997099999999989</v>
      </c>
      <c r="CF21" s="8">
        <f>HLOOKUP(CF$9,Realizado!$C$9:$AZ$40,$A21,0)</f>
        <v>71.418884135428115</v>
      </c>
      <c r="CG21" s="8">
        <f>HLOOKUP(CG$9,Programado!$C$9:$AZ$40,$A21,0)</f>
        <v>28.495399999999997</v>
      </c>
      <c r="CH21" s="8">
        <f>HLOOKUP(CH$9,Realizado!$C$9:$AZ$40,$A21,0)</f>
        <v>28.35115878887397</v>
      </c>
      <c r="CI21" s="8">
        <f>HLOOKUP(CI$9,Programado!$C$9:$AZ$40,$A21,0)</f>
        <v>232.81459999999998</v>
      </c>
      <c r="CJ21" s="8">
        <f>HLOOKUP(CJ$9,Realizado!$C$9:$AZ$40,$A21,0)</f>
        <v>228.16602751276272</v>
      </c>
      <c r="CK21" s="8">
        <f>HLOOKUP(CK$9,Programado!$C$9:$AZ$40,$A21,0)</f>
        <v>288.29790000000003</v>
      </c>
      <c r="CL21" s="8">
        <f>HLOOKUP(CL$9,Realizado!$C$9:$AZ$40,$A21,0)</f>
        <v>266.80827412253859</v>
      </c>
      <c r="CM21" s="8">
        <f>HLOOKUP(CM$9,Programado!$C$9:$AZ$40,$A21,0)</f>
        <v>176.5634</v>
      </c>
      <c r="CN21" s="8">
        <f>HLOOKUP(CN$9,Realizado!$C$9:$AZ$40,$A21,0)</f>
        <v>173.03975727530556</v>
      </c>
      <c r="CO21" s="8">
        <f>HLOOKUP(CO$9,Programado!$C$9:$AZ$40,$A21,0)</f>
        <v>7.7588000000000008</v>
      </c>
      <c r="CP21" s="8">
        <f>HLOOKUP(CP$9,Realizado!$C$9:$AZ$40,$A21,0)</f>
        <v>7.2872418525470044</v>
      </c>
      <c r="CQ21" s="8">
        <f>HLOOKUP(CQ$9,Programado!$C$9:$AZ$40,$A21,0)</f>
        <v>119.10879999999999</v>
      </c>
      <c r="CR21" s="8">
        <f>HLOOKUP(CR$9,Realizado!$C$9:$AZ$40,$A21,0)</f>
        <v>130.09159598960693</v>
      </c>
      <c r="CS21" s="8">
        <f>HLOOKUP(CS$9,Programado!$C$9:$AZ$40,$A21,0)</f>
        <v>316.67129999999992</v>
      </c>
      <c r="CT21" s="8">
        <f>HLOOKUP(CT$9,Realizado!$C$9:$AZ$40,$A21,0)</f>
        <v>306.55662233565499</v>
      </c>
      <c r="CU21" s="8">
        <f>HLOOKUP(CU$9,Programado!$C$9:$AZ$40,$A21,0)</f>
        <v>509.89299999999992</v>
      </c>
      <c r="CV21" s="8">
        <f>HLOOKUP(CV$9,Realizado!$C$9:$AZ$40,$A21,0)</f>
        <v>463.28821702346119</v>
      </c>
      <c r="CW21" s="8">
        <f>HLOOKUP(CW$9,Programado!$C$9:$AZ$40,$A21,0)</f>
        <v>700</v>
      </c>
      <c r="CX21" s="8">
        <f>HLOOKUP(CX$9,Realizado!$C$9:$AZ$40,$A21,0)</f>
        <v>691.10573942610699</v>
      </c>
      <c r="CY21" s="8">
        <f t="shared" si="0"/>
        <v>21146.596700000006</v>
      </c>
      <c r="CZ21" s="8">
        <f t="shared" si="1"/>
        <v>21233.266491416394</v>
      </c>
      <c r="DA21" s="21"/>
      <c r="DB21" s="21"/>
      <c r="DC21" s="21"/>
    </row>
    <row r="22" spans="1:107" s="14" customFormat="1">
      <c r="A22" s="18">
        <v>14</v>
      </c>
      <c r="B22" s="13">
        <f t="shared" si="2"/>
        <v>46003</v>
      </c>
      <c r="C22" s="12">
        <f>HLOOKUP(C$9,Programado!$C$9:$AZ$40,$A22,0)</f>
        <v>0</v>
      </c>
      <c r="D22" s="12">
        <f>HLOOKUP(D$9,Realizado!$C$9:$AZ$40,$A22,0)</f>
        <v>0</v>
      </c>
      <c r="E22" s="12">
        <f>HLOOKUP(E$9,Programado!$C$9:$AZ$40,$A22,0)</f>
        <v>84.499199999999988</v>
      </c>
      <c r="F22" s="12">
        <f>HLOOKUP(F$9,Realizado!$C$9:$AZ$40,$A22,0)</f>
        <v>84.54894819951403</v>
      </c>
      <c r="G22" s="12">
        <f>HLOOKUP(G$9,Programado!$C$9:$AZ$40,$A22,0)</f>
        <v>0</v>
      </c>
      <c r="H22" s="12">
        <f>HLOOKUP(H$9,Realizado!$C$9:$AZ$40,$A22,0)</f>
        <v>0</v>
      </c>
      <c r="I22" s="12">
        <f>HLOOKUP(I$9,Programado!$C$9:$AZ$40,$A22,0)</f>
        <v>543.49709999999993</v>
      </c>
      <c r="J22" s="12">
        <f>HLOOKUP(J$9,Realizado!$C$9:$AZ$40,$A22,0)</f>
        <v>506.51598663981531</v>
      </c>
      <c r="K22" s="12">
        <f>HLOOKUP(K$9,Programado!$C$9:$AZ$40,$A22,0)</f>
        <v>4.9582999999999995</v>
      </c>
      <c r="L22" s="12">
        <f>HLOOKUP(L$9,Realizado!$C$9:$AZ$40,$A22,0)</f>
        <v>4.9581553935495286</v>
      </c>
      <c r="M22" s="12">
        <f>HLOOKUP(M$9,Programado!$C$9:$AZ$40,$A22,0)</f>
        <v>47.1417</v>
      </c>
      <c r="N22" s="12">
        <f>HLOOKUP(N$9,Realizado!$C$9:$AZ$40,$A22,0)</f>
        <v>44.291514444772787</v>
      </c>
      <c r="O22" s="12">
        <f>HLOOKUP(O$9,Programado!$C$9:$AZ$40,$A22,0)</f>
        <v>70.4726</v>
      </c>
      <c r="P22" s="12">
        <f>HLOOKUP(P$9,Realizado!$C$9:$AZ$40,$A22,0)</f>
        <v>71.341944930348433</v>
      </c>
      <c r="Q22" s="12">
        <f>HLOOKUP(Q$9,Programado!$C$9:$AZ$40,$A22,0)</f>
        <v>368.20879999999994</v>
      </c>
      <c r="R22" s="12">
        <f>HLOOKUP(R$9,Realizado!$C$9:$AZ$40,$A22,0)</f>
        <v>366.3670693339389</v>
      </c>
      <c r="S22" s="12">
        <f>HLOOKUP(S$9,Programado!$C$9:$AZ$40,$A22,0)</f>
        <v>49.698799999999999</v>
      </c>
      <c r="T22" s="12">
        <f>HLOOKUP(T$9,Realizado!$C$9:$AZ$40,$A22,0)</f>
        <v>53.715360703191088</v>
      </c>
      <c r="U22" s="12">
        <f>HLOOKUP(U$9,Programado!$C$9:$AZ$40,$A22,0)</f>
        <v>259.14759999999995</v>
      </c>
      <c r="V22" s="12">
        <f>HLOOKUP(V$9,Realizado!$C$9:$AZ$40,$A22,0)</f>
        <v>271.05011747437038</v>
      </c>
      <c r="W22" s="12">
        <f>HLOOKUP(W$9,Programado!$C$9:$AZ$40,$A22,0)</f>
        <v>259.68340000000001</v>
      </c>
      <c r="X22" s="12">
        <f>HLOOKUP(X$9,Realizado!$C$9:$AZ$40,$A22,0)</f>
        <v>265.29174073182168</v>
      </c>
      <c r="Y22" s="12">
        <f>HLOOKUP(Y$9,Programado!$C$9:$AZ$40,$A22,0)</f>
        <v>1179.6258</v>
      </c>
      <c r="Z22" s="12">
        <f>HLOOKUP(Z$9,Realizado!$C$9:$AZ$40,$A22,0)</f>
        <v>1159.8451125335064</v>
      </c>
      <c r="AA22" s="12">
        <f>HLOOKUP(AA$9,Programado!$C$9:$AZ$40,$A22,0)</f>
        <v>943.4846</v>
      </c>
      <c r="AB22" s="12">
        <f>HLOOKUP(AB$9,Realizado!$C$9:$AZ$40,$A22,0)</f>
        <v>1000.8970253453568</v>
      </c>
      <c r="AC22" s="12">
        <f>HLOOKUP(AC$9,Programado!$C$9:$AZ$40,$A22,0)</f>
        <v>387.00079999999991</v>
      </c>
      <c r="AD22" s="12">
        <f>HLOOKUP(AD$9,Realizado!$C$9:$AZ$40,$A22,0)</f>
        <v>393.08481147977977</v>
      </c>
      <c r="AE22" s="12">
        <f>HLOOKUP(AE$9,Programado!$C$9:$AZ$40,$A22,0)</f>
        <v>907.27080000000001</v>
      </c>
      <c r="AF22" s="12">
        <f>HLOOKUP(AF$9,Realizado!$C$9:$AZ$40,$A22,0)</f>
        <v>933.2621024632366</v>
      </c>
      <c r="AG22" s="12">
        <f>HLOOKUP(AG$9,Programado!$C$9:$AZ$40,$A22,0)</f>
        <v>418.32079999999996</v>
      </c>
      <c r="AH22" s="12">
        <f>HLOOKUP(AH$9,Realizado!$C$9:$AZ$40,$A22,0)</f>
        <v>488.0044675138148</v>
      </c>
      <c r="AI22" s="12">
        <f>HLOOKUP(AI$9,Programado!$C$9:$AZ$40,$A22,0)</f>
        <v>365.99999999999994</v>
      </c>
      <c r="AJ22" s="12">
        <f>HLOOKUP(AJ$9,Realizado!$C$9:$AZ$40,$A22,0)</f>
        <v>351.04303156123945</v>
      </c>
      <c r="AK22" s="12">
        <f>HLOOKUP(AK$9,Programado!$C$9:$AZ$40,$A22,0)</f>
        <v>233.09199999999998</v>
      </c>
      <c r="AL22" s="12">
        <f>HLOOKUP(AL$9,Realizado!$C$9:$AZ$40,$A22,0)</f>
        <v>164.50030556560466</v>
      </c>
      <c r="AM22" s="12">
        <f>HLOOKUP(AM$9,Programado!$C$9:$AZ$40,$A22,0)</f>
        <v>444.95919999999995</v>
      </c>
      <c r="AN22" s="12">
        <f>HLOOKUP(AN$9,Realizado!$C$9:$AZ$40,$A22,0)</f>
        <v>78.036191933988533</v>
      </c>
      <c r="AO22" s="12">
        <f>HLOOKUP(AO$9,Programado!$C$9:$AZ$40,$A22,0)</f>
        <v>48.000799999999991</v>
      </c>
      <c r="AP22" s="12">
        <f>HLOOKUP(AP$9,Realizado!$C$9:$AZ$40,$A22,0)</f>
        <v>42.455696757017868</v>
      </c>
      <c r="AQ22" s="12">
        <f>HLOOKUP(AQ$9,Programado!$C$9:$AZ$40,$A22,0)</f>
        <v>29.899100000000001</v>
      </c>
      <c r="AR22" s="12">
        <f>HLOOKUP(AR$9,Realizado!$C$9:$AZ$40,$A22,0)</f>
        <v>28.279581200873004</v>
      </c>
      <c r="AS22" s="12">
        <f>HLOOKUP(AS$9,Programado!$C$9:$AZ$40,$A22,0)</f>
        <v>359.0163</v>
      </c>
      <c r="AT22" s="12">
        <f>HLOOKUP(AT$9,Realizado!$C$9:$AZ$40,$A22,0)</f>
        <v>402.22636859900331</v>
      </c>
      <c r="AU22" s="12">
        <f>HLOOKUP(AU$9,Programado!$C$9:$AZ$40,$A22,0)</f>
        <v>164.73</v>
      </c>
      <c r="AV22" s="12">
        <f>HLOOKUP(AV$9,Realizado!$C$9:$AZ$40,$A22,0)</f>
        <v>242.75123445201416</v>
      </c>
      <c r="AW22" s="12">
        <f>HLOOKUP(AW$9,Programado!$C$9:$AZ$40,$A22,0)</f>
        <v>24.6159</v>
      </c>
      <c r="AX22" s="12">
        <f>HLOOKUP(AX$9,Realizado!$C$9:$AZ$40,$A22,0)</f>
        <v>140.23497125998992</v>
      </c>
      <c r="AY22" s="12">
        <f>HLOOKUP(AY$9,Programado!$C$9:$AZ$40,$A22,0)</f>
        <v>114.09379999999999</v>
      </c>
      <c r="AZ22" s="12">
        <f>HLOOKUP(AZ$9,Realizado!$C$9:$AZ$40,$A22,0)</f>
        <v>5.4530326499157056</v>
      </c>
      <c r="BA22" s="12">
        <f>HLOOKUP(BA$9,Programado!$C$9:$AZ$40,$A22,0)</f>
        <v>220.00129999999996</v>
      </c>
      <c r="BB22" s="12">
        <f>HLOOKUP(BB$9,Realizado!$C$9:$AZ$40,$A22,0)</f>
        <v>241.7183189217981</v>
      </c>
      <c r="BC22" s="12">
        <f>HLOOKUP(BC$9,Programado!$C$9:$AZ$40,$A22,0)</f>
        <v>1199.9999999999998</v>
      </c>
      <c r="BD22" s="12">
        <f>HLOOKUP(BD$9,Realizado!$C$9:$AZ$40,$A22,0)</f>
        <v>1312.861374666611</v>
      </c>
      <c r="BE22" s="12">
        <f>HLOOKUP(BE$9,Programado!$C$9:$AZ$40,$A22,0)</f>
        <v>1999.9998999999998</v>
      </c>
      <c r="BF22" s="12">
        <f>HLOOKUP(BF$9,Realizado!$C$9:$AZ$40,$A22,0)</f>
        <v>2010.3501192249385</v>
      </c>
      <c r="BG22" s="12">
        <f>HLOOKUP(BG$9,Programado!$C$9:$AZ$40,$A22,0)</f>
        <v>0</v>
      </c>
      <c r="BH22" s="12">
        <f>HLOOKUP(BH$9,Realizado!$C$9:$AZ$40,$A22,0)</f>
        <v>0</v>
      </c>
      <c r="BI22" s="12">
        <f>HLOOKUP(BI$9,Programado!$C$9:$AZ$40,$A22,0)</f>
        <v>281.09249999999997</v>
      </c>
      <c r="BJ22" s="12">
        <f>HLOOKUP(BJ$9,Realizado!$C$9:$AZ$40,$A22,0)</f>
        <v>280.80699950531039</v>
      </c>
      <c r="BK22" s="12">
        <f>HLOOKUP(BK$9,Programado!$C$9:$AZ$40,$A22,0)</f>
        <v>275.71249999999998</v>
      </c>
      <c r="BL22" s="12">
        <f>HLOOKUP(BL$9,Realizado!$C$9:$AZ$40,$A22,0)</f>
        <v>244.95164210112227</v>
      </c>
      <c r="BM22" s="12">
        <f>HLOOKUP(BM$9,Programado!$C$9:$AZ$40,$A22,0)</f>
        <v>5999.9999999999964</v>
      </c>
      <c r="BN22" s="12">
        <f>HLOOKUP(BN$9,Realizado!$C$9:$AZ$40,$A22,0)</f>
        <v>6119.0936803718532</v>
      </c>
      <c r="BO22" s="12">
        <f>HLOOKUP(BO$9,Programado!$C$9:$AZ$40,$A22,0)</f>
        <v>221.65379999999999</v>
      </c>
      <c r="BP22" s="12">
        <f>HLOOKUP(BP$9,Realizado!$C$9:$AZ$40,$A22,0)</f>
        <v>217.4741588152263</v>
      </c>
      <c r="BQ22" s="12">
        <f>HLOOKUP(BQ$9,Programado!$C$9:$AZ$40,$A22,0)</f>
        <v>599.08489999999995</v>
      </c>
      <c r="BR22" s="12">
        <f>HLOOKUP(BR$9,Realizado!$C$9:$AZ$40,$A22,0)</f>
        <v>596.72063661482093</v>
      </c>
      <c r="BS22" s="12">
        <f>HLOOKUP(BS$9,Programado!$C$9:$AZ$40,$A22,0)</f>
        <v>0</v>
      </c>
      <c r="BT22" s="12">
        <f>HLOOKUP(BT$9,Realizado!$C$9:$AZ$40,$A22,0)</f>
        <v>0</v>
      </c>
      <c r="BU22" s="12">
        <f>HLOOKUP(BU$9,Programado!$C$9:$AZ$40,$A22,0)</f>
        <v>159.9992</v>
      </c>
      <c r="BV22" s="12">
        <f>HLOOKUP(BV$9,Realizado!$C$9:$AZ$40,$A22,0)</f>
        <v>153.60818465859595</v>
      </c>
      <c r="BW22" s="12">
        <f>HLOOKUP(BW$9,Programado!$C$9:$AZ$40,$A22,0)</f>
        <v>492.31299999999999</v>
      </c>
      <c r="BX22" s="12">
        <f>HLOOKUP(BX$9,Realizado!$C$9:$AZ$40,$A22,0)</f>
        <v>476.89117571389045</v>
      </c>
      <c r="BY22" s="12">
        <f>HLOOKUP(BY$9,Programado!$C$9:$AZ$40,$A22,0)</f>
        <v>233.9983</v>
      </c>
      <c r="BZ22" s="12">
        <f>HLOOKUP(BZ$9,Realizado!$C$9:$AZ$40,$A22,0)</f>
        <v>229.50991683354476</v>
      </c>
      <c r="CA22" s="12">
        <f>HLOOKUP(CA$9,Programado!$C$9:$AZ$40,$A22,0)</f>
        <v>34.999600000000001</v>
      </c>
      <c r="CB22" s="12">
        <f>HLOOKUP(CB$9,Realizado!$C$9:$AZ$40,$A22,0)</f>
        <v>33.983805610926908</v>
      </c>
      <c r="CC22" s="12">
        <f>HLOOKUP(CC$9,Programado!$C$9:$AZ$40,$A22,0)</f>
        <v>170.60129999999998</v>
      </c>
      <c r="CD22" s="12">
        <f>HLOOKUP(CD$9,Realizado!$C$9:$AZ$40,$A22,0)</f>
        <v>171.19777372791035</v>
      </c>
      <c r="CE22" s="12">
        <f>HLOOKUP(CE$9,Programado!$C$9:$AZ$40,$A22,0)</f>
        <v>76.495399999999989</v>
      </c>
      <c r="CF22" s="12">
        <f>HLOOKUP(CF$9,Realizado!$C$9:$AZ$40,$A22,0)</f>
        <v>73.44798811887101</v>
      </c>
      <c r="CG22" s="12">
        <f>HLOOKUP(CG$9,Programado!$C$9:$AZ$40,$A22,0)</f>
        <v>23.795799999999996</v>
      </c>
      <c r="CH22" s="12">
        <f>HLOOKUP(CH$9,Realizado!$C$9:$AZ$40,$A22,0)</f>
        <v>22.71046954120294</v>
      </c>
      <c r="CI22" s="12">
        <f>HLOOKUP(CI$9,Programado!$C$9:$AZ$40,$A22,0)</f>
        <v>231.81669999999997</v>
      </c>
      <c r="CJ22" s="12">
        <f>HLOOKUP(CJ$9,Realizado!$C$9:$AZ$40,$A22,0)</f>
        <v>234.00697315832383</v>
      </c>
      <c r="CK22" s="12">
        <f>HLOOKUP(CK$9,Programado!$C$9:$AZ$40,$A22,0)</f>
        <v>275.49670000000003</v>
      </c>
      <c r="CL22" s="12">
        <f>HLOOKUP(CL$9,Realizado!$C$9:$AZ$40,$A22,0)</f>
        <v>266.1458463324621</v>
      </c>
      <c r="CM22" s="12">
        <f>HLOOKUP(CM$9,Programado!$C$9:$AZ$40,$A22,0)</f>
        <v>150.42829999999998</v>
      </c>
      <c r="CN22" s="12">
        <f>HLOOKUP(CN$9,Realizado!$C$9:$AZ$40,$A22,0)</f>
        <v>156.56994193288281</v>
      </c>
      <c r="CO22" s="12">
        <f>HLOOKUP(CO$9,Programado!$C$9:$AZ$40,$A22,0)</f>
        <v>7.5474999999999994</v>
      </c>
      <c r="CP22" s="12">
        <f>HLOOKUP(CP$9,Realizado!$C$9:$AZ$40,$A22,0)</f>
        <v>7.688826971743393</v>
      </c>
      <c r="CQ22" s="12">
        <f>HLOOKUP(CQ$9,Programado!$C$9:$AZ$40,$A22,0)</f>
        <v>171.46079999999998</v>
      </c>
      <c r="CR22" s="12">
        <f>HLOOKUP(CR$9,Realizado!$C$9:$AZ$40,$A22,0)</f>
        <v>173.40836844946779</v>
      </c>
      <c r="CS22" s="12">
        <f>HLOOKUP(CS$9,Programado!$C$9:$AZ$40,$A22,0)</f>
        <v>309.08669999999995</v>
      </c>
      <c r="CT22" s="12">
        <f>HLOOKUP(CT$9,Realizado!$C$9:$AZ$40,$A22,0)</f>
        <v>310.08912374797188</v>
      </c>
      <c r="CU22" s="12">
        <f>HLOOKUP(CU$9,Programado!$C$9:$AZ$40,$A22,0)</f>
        <v>468.33539999999999</v>
      </c>
      <c r="CV22" s="12">
        <f>HLOOKUP(CV$9,Realizado!$C$9:$AZ$40,$A22,0)</f>
        <v>426.82707624131001</v>
      </c>
      <c r="CW22" s="12">
        <f>HLOOKUP(CW$9,Programado!$C$9:$AZ$40,$A22,0)</f>
        <v>649.99959999999999</v>
      </c>
      <c r="CX22" s="12">
        <f>HLOOKUP(CX$9,Realizado!$C$9:$AZ$40,$A22,0)</f>
        <v>627.80568395213584</v>
      </c>
      <c r="CY22" s="8">
        <f t="shared" si="0"/>
        <v>21561.336599999988</v>
      </c>
      <c r="CZ22" s="8">
        <f t="shared" si="1"/>
        <v>21486.022856379579</v>
      </c>
      <c r="DA22" s="40"/>
      <c r="DB22" s="40"/>
      <c r="DC22" s="40"/>
    </row>
    <row r="23" spans="1:107">
      <c r="A23" s="17">
        <v>15</v>
      </c>
      <c r="B23" s="7">
        <f t="shared" si="2"/>
        <v>46004</v>
      </c>
      <c r="C23" s="8">
        <f>HLOOKUP(C$9,Programado!$C$9:$AZ$40,$A23,0)</f>
        <v>0</v>
      </c>
      <c r="D23" s="8">
        <f>HLOOKUP(D$9,Realizado!$C$9:$AZ$40,$A23,0)</f>
        <v>0</v>
      </c>
      <c r="E23" s="8">
        <f>HLOOKUP(E$9,Programado!$C$9:$AZ$40,$A23,0)</f>
        <v>83.497099999999989</v>
      </c>
      <c r="F23" s="8">
        <f>HLOOKUP(F$9,Realizado!$C$9:$AZ$40,$A23,0)</f>
        <v>82.661122826095493</v>
      </c>
      <c r="G23" s="8">
        <f>HLOOKUP(G$9,Programado!$C$9:$AZ$40,$A23,0)</f>
        <v>0</v>
      </c>
      <c r="H23" s="8">
        <f>HLOOKUP(H$9,Realizado!$C$9:$AZ$40,$A23,0)</f>
        <v>0</v>
      </c>
      <c r="I23" s="8">
        <f>HLOOKUP(I$9,Programado!$C$9:$AZ$40,$A23,0)</f>
        <v>456.49579999999997</v>
      </c>
      <c r="J23" s="8">
        <f>HLOOKUP(J$9,Realizado!$C$9:$AZ$40,$A23,0)</f>
        <v>461.46365873157168</v>
      </c>
      <c r="K23" s="8">
        <f>HLOOKUP(K$9,Programado!$C$9:$AZ$40,$A23,0)</f>
        <v>15.000399999999999</v>
      </c>
      <c r="L23" s="8">
        <f>HLOOKUP(L$9,Realizado!$C$9:$AZ$40,$A23,0)</f>
        <v>22.13945732231889</v>
      </c>
      <c r="M23" s="8">
        <f>HLOOKUP(M$9,Programado!$C$9:$AZ$40,$A23,0)</f>
        <v>45.950399999999995</v>
      </c>
      <c r="N23" s="8">
        <f>HLOOKUP(N$9,Realizado!$C$9:$AZ$40,$A23,0)</f>
        <v>43.810041231103412</v>
      </c>
      <c r="O23" s="8">
        <f>HLOOKUP(O$9,Programado!$C$9:$AZ$40,$A23,0)</f>
        <v>64.699999999999989</v>
      </c>
      <c r="P23" s="8">
        <f>HLOOKUP(P$9,Realizado!$C$9:$AZ$40,$A23,0)</f>
        <v>61.16211066383012</v>
      </c>
      <c r="Q23" s="8">
        <f>HLOOKUP(Q$9,Programado!$C$9:$AZ$40,$A23,0)</f>
        <v>230.31129999999999</v>
      </c>
      <c r="R23" s="8">
        <f>HLOOKUP(R$9,Realizado!$C$9:$AZ$40,$A23,0)</f>
        <v>195.9448535164662</v>
      </c>
      <c r="S23" s="8">
        <f>HLOOKUP(S$9,Programado!$C$9:$AZ$40,$A23,0)</f>
        <v>52.301299999999991</v>
      </c>
      <c r="T23" s="8">
        <f>HLOOKUP(T$9,Realizado!$C$9:$AZ$40,$A23,0)</f>
        <v>53.174105459093951</v>
      </c>
      <c r="U23" s="8">
        <f>HLOOKUP(U$9,Programado!$C$9:$AZ$40,$A23,0)</f>
        <v>215.50129999999999</v>
      </c>
      <c r="V23" s="8">
        <f>HLOOKUP(V$9,Realizado!$C$9:$AZ$40,$A23,0)</f>
        <v>219.33919731606034</v>
      </c>
      <c r="W23" s="8">
        <f>HLOOKUP(W$9,Programado!$C$9:$AZ$40,$A23,0)</f>
        <v>242.72709999999998</v>
      </c>
      <c r="X23" s="8">
        <f>HLOOKUP(X$9,Realizado!$C$9:$AZ$40,$A23,0)</f>
        <v>242.91395953035334</v>
      </c>
      <c r="Y23" s="8">
        <f>HLOOKUP(Y$9,Programado!$C$9:$AZ$40,$A23,0)</f>
        <v>1133.1492000000001</v>
      </c>
      <c r="Z23" s="8">
        <f>HLOOKUP(Z$9,Realizado!$C$9:$AZ$40,$A23,0)</f>
        <v>1140.3172988902336</v>
      </c>
      <c r="AA23" s="8">
        <f>HLOOKUP(AA$9,Programado!$C$9:$AZ$40,$A23,0)</f>
        <v>1031.8991999999998</v>
      </c>
      <c r="AB23" s="8">
        <f>HLOOKUP(AB$9,Realizado!$C$9:$AZ$40,$A23,0)</f>
        <v>1010.2088138068285</v>
      </c>
      <c r="AC23" s="8">
        <f>HLOOKUP(AC$9,Programado!$C$9:$AZ$40,$A23,0)</f>
        <v>348.08419999999995</v>
      </c>
      <c r="AD23" s="8">
        <f>HLOOKUP(AD$9,Realizado!$C$9:$AZ$40,$A23,0)</f>
        <v>276.01256216158305</v>
      </c>
      <c r="AE23" s="8">
        <f>HLOOKUP(AE$9,Programado!$C$9:$AZ$40,$A23,0)</f>
        <v>873.27</v>
      </c>
      <c r="AF23" s="8">
        <f>HLOOKUP(AF$9,Realizado!$C$9:$AZ$40,$A23,0)</f>
        <v>875.26977981634889</v>
      </c>
      <c r="AG23" s="8">
        <f>HLOOKUP(AG$9,Programado!$C$9:$AZ$40,$A23,0)</f>
        <v>424.73879999999991</v>
      </c>
      <c r="AH23" s="8">
        <f>HLOOKUP(AH$9,Realizado!$C$9:$AZ$40,$A23,0)</f>
        <v>439.94722131380064</v>
      </c>
      <c r="AI23" s="8">
        <f>HLOOKUP(AI$9,Programado!$C$9:$AZ$40,$A23,0)</f>
        <v>330.00039999999996</v>
      </c>
      <c r="AJ23" s="8">
        <f>HLOOKUP(AJ$9,Realizado!$C$9:$AZ$40,$A23,0)</f>
        <v>322.18654036269561</v>
      </c>
      <c r="AK23" s="8">
        <f>HLOOKUP(AK$9,Programado!$C$9:$AZ$40,$A23,0)</f>
        <v>228.56459999999998</v>
      </c>
      <c r="AL23" s="8">
        <f>HLOOKUP(AL$9,Realizado!$C$9:$AZ$40,$A23,0)</f>
        <v>111.39578746610863</v>
      </c>
      <c r="AM23" s="8">
        <f>HLOOKUP(AM$9,Programado!$C$9:$AZ$40,$A23,0)</f>
        <v>396.53500000000003</v>
      </c>
      <c r="AN23" s="8">
        <f>HLOOKUP(AN$9,Realizado!$C$9:$AZ$40,$A23,0)</f>
        <v>34.75185725745407</v>
      </c>
      <c r="AO23" s="8">
        <f>HLOOKUP(AO$9,Programado!$C$9:$AZ$40,$A23,0)</f>
        <v>24.998799999999999</v>
      </c>
      <c r="AP23" s="8">
        <f>HLOOKUP(AP$9,Realizado!$C$9:$AZ$40,$A23,0)</f>
        <v>22.675350949337304</v>
      </c>
      <c r="AQ23" s="8">
        <f>HLOOKUP(AQ$9,Programado!$C$9:$AZ$40,$A23,0)</f>
        <v>15.566699999999997</v>
      </c>
      <c r="AR23" s="8">
        <f>HLOOKUP(AR$9,Realizado!$C$9:$AZ$40,$A23,0)</f>
        <v>12.565485785696325</v>
      </c>
      <c r="AS23" s="8">
        <f>HLOOKUP(AS$9,Programado!$C$9:$AZ$40,$A23,0)</f>
        <v>360.42540000000002</v>
      </c>
      <c r="AT23" s="8">
        <f>HLOOKUP(AT$9,Realizado!$C$9:$AZ$40,$A23,0)</f>
        <v>367.01099954509357</v>
      </c>
      <c r="AU23" s="8">
        <f>HLOOKUP(AU$9,Programado!$C$9:$AZ$40,$A23,0)</f>
        <v>123.1225</v>
      </c>
      <c r="AV23" s="8">
        <f>HLOOKUP(AV$9,Realizado!$C$9:$AZ$40,$A23,0)</f>
        <v>153.07845689121805</v>
      </c>
      <c r="AW23" s="8">
        <f>HLOOKUP(AW$9,Programado!$C$9:$AZ$40,$A23,0)</f>
        <v>29.577500000000001</v>
      </c>
      <c r="AX23" s="8">
        <f>HLOOKUP(AX$9,Realizado!$C$9:$AZ$40,$A23,0)</f>
        <v>135.05698956621274</v>
      </c>
      <c r="AY23" s="8">
        <f>HLOOKUP(AY$9,Programado!$C$9:$AZ$40,$A23,0)</f>
        <v>110.99879999999999</v>
      </c>
      <c r="AZ23" s="8">
        <f>HLOOKUP(AZ$9,Realizado!$C$9:$AZ$40,$A23,0)</f>
        <v>2.6853659138786501</v>
      </c>
      <c r="BA23" s="8">
        <f>HLOOKUP(BA$9,Programado!$C$9:$AZ$40,$A23,0)</f>
        <v>369.99959999999999</v>
      </c>
      <c r="BB23" s="8">
        <f>HLOOKUP(BB$9,Realizado!$C$9:$AZ$40,$A23,0)</f>
        <v>363.75220868464544</v>
      </c>
      <c r="BC23" s="8">
        <f>HLOOKUP(BC$9,Programado!$C$9:$AZ$40,$A23,0)</f>
        <v>1250.0003999999999</v>
      </c>
      <c r="BD23" s="8">
        <f>HLOOKUP(BD$9,Realizado!$C$9:$AZ$40,$A23,0)</f>
        <v>1321.8026753879444</v>
      </c>
      <c r="BE23" s="8">
        <f>HLOOKUP(BE$9,Programado!$C$9:$AZ$40,$A23,0)</f>
        <v>1999.9998999999998</v>
      </c>
      <c r="BF23" s="8">
        <f>HLOOKUP(BF$9,Realizado!$C$9:$AZ$40,$A23,0)</f>
        <v>2063.0239858105888</v>
      </c>
      <c r="BG23" s="8">
        <f>HLOOKUP(BG$9,Programado!$C$9:$AZ$40,$A23,0)</f>
        <v>0</v>
      </c>
      <c r="BH23" s="8">
        <f>HLOOKUP(BH$9,Realizado!$C$9:$AZ$40,$A23,0)</f>
        <v>0</v>
      </c>
      <c r="BI23" s="8">
        <f>HLOOKUP(BI$9,Programado!$C$9:$AZ$40,$A23,0)</f>
        <v>246.73169999999996</v>
      </c>
      <c r="BJ23" s="8">
        <f>HLOOKUP(BJ$9,Realizado!$C$9:$AZ$40,$A23,0)</f>
        <v>246.77145428957377</v>
      </c>
      <c r="BK23" s="8">
        <f>HLOOKUP(BK$9,Programado!$C$9:$AZ$40,$A23,0)</f>
        <v>270.26419999999996</v>
      </c>
      <c r="BL23" s="8">
        <f>HLOOKUP(BL$9,Realizado!$C$9:$AZ$40,$A23,0)</f>
        <v>275.04076906606446</v>
      </c>
      <c r="BM23" s="8">
        <f>HLOOKUP(BM$9,Programado!$C$9:$AZ$40,$A23,0)</f>
        <v>5125.0000000000055</v>
      </c>
      <c r="BN23" s="8">
        <f>HLOOKUP(BN$9,Realizado!$C$9:$AZ$40,$A23,0)</f>
        <v>5174.9874474893295</v>
      </c>
      <c r="BO23" s="8">
        <f>HLOOKUP(BO$9,Programado!$C$9:$AZ$40,$A23,0)</f>
        <v>199.54039999999998</v>
      </c>
      <c r="BP23" s="8">
        <f>HLOOKUP(BP$9,Realizado!$C$9:$AZ$40,$A23,0)</f>
        <v>209.22316629277879</v>
      </c>
      <c r="BQ23" s="8">
        <f>HLOOKUP(BQ$9,Programado!$C$9:$AZ$40,$A23,0)</f>
        <v>519.92750000000001</v>
      </c>
      <c r="BR23" s="8">
        <f>HLOOKUP(BR$9,Realizado!$C$9:$AZ$40,$A23,0)</f>
        <v>525.26180843215616</v>
      </c>
      <c r="BS23" s="8">
        <f>HLOOKUP(BS$9,Programado!$C$9:$AZ$40,$A23,0)</f>
        <v>0</v>
      </c>
      <c r="BT23" s="8">
        <f>HLOOKUP(BT$9,Realizado!$C$9:$AZ$40,$A23,0)</f>
        <v>0</v>
      </c>
      <c r="BU23" s="8">
        <f>HLOOKUP(BU$9,Programado!$C$9:$AZ$40,$A23,0)</f>
        <v>88.597099999999998</v>
      </c>
      <c r="BV23" s="8">
        <f>HLOOKUP(BV$9,Realizado!$C$9:$AZ$40,$A23,0)</f>
        <v>84.098304284047316</v>
      </c>
      <c r="BW23" s="8">
        <f>HLOOKUP(BW$9,Programado!$C$9:$AZ$40,$A23,0)</f>
        <v>336.21539999999999</v>
      </c>
      <c r="BX23" s="8">
        <f>HLOOKUP(BX$9,Realizado!$C$9:$AZ$40,$A23,0)</f>
        <v>326.36163158189748</v>
      </c>
      <c r="BY23" s="8">
        <f>HLOOKUP(BY$9,Programado!$C$9:$AZ$40,$A23,0)</f>
        <v>143.99579999999997</v>
      </c>
      <c r="BZ23" s="8">
        <f>HLOOKUP(BZ$9,Realizado!$C$9:$AZ$40,$A23,0)</f>
        <v>159.82605198479155</v>
      </c>
      <c r="CA23" s="8">
        <f>HLOOKUP(CA$9,Programado!$C$9:$AZ$40,$A23,0)</f>
        <v>18.494999999999997</v>
      </c>
      <c r="CB23" s="8">
        <f>HLOOKUP(CB$9,Realizado!$C$9:$AZ$40,$A23,0)</f>
        <v>17.956591758352776</v>
      </c>
      <c r="CC23" s="8">
        <f>HLOOKUP(CC$9,Programado!$C$9:$AZ$40,$A23,0)</f>
        <v>159.7946</v>
      </c>
      <c r="CD23" s="8">
        <f>HLOOKUP(CD$9,Realizado!$C$9:$AZ$40,$A23,0)</f>
        <v>160.76406689271417</v>
      </c>
      <c r="CE23" s="8">
        <f>HLOOKUP(CE$9,Programado!$C$9:$AZ$40,$A23,0)</f>
        <v>63.695799999999991</v>
      </c>
      <c r="CF23" s="8">
        <f>HLOOKUP(CF$9,Realizado!$C$9:$AZ$40,$A23,0)</f>
        <v>62.364721374587795</v>
      </c>
      <c r="CG23" s="8">
        <f>HLOOKUP(CG$9,Programado!$C$9:$AZ$40,$A23,0)</f>
        <v>22.494999999999997</v>
      </c>
      <c r="CH23" s="8">
        <f>HLOOKUP(CH$9,Realizado!$C$9:$AZ$40,$A23,0)</f>
        <v>24.398038516731152</v>
      </c>
      <c r="CI23" s="8">
        <f>HLOOKUP(CI$9,Programado!$C$9:$AZ$40,$A23,0)</f>
        <v>229.31459999999998</v>
      </c>
      <c r="CJ23" s="8">
        <f>HLOOKUP(CJ$9,Realizado!$C$9:$AZ$40,$A23,0)</f>
        <v>245.07629969820266</v>
      </c>
      <c r="CK23" s="8">
        <f>HLOOKUP(CK$9,Programado!$C$9:$AZ$40,$A23,0)</f>
        <v>257.99709999999999</v>
      </c>
      <c r="CL23" s="8">
        <f>HLOOKUP(CL$9,Realizado!$C$9:$AZ$40,$A23,0)</f>
        <v>263.71596147238461</v>
      </c>
      <c r="CM23" s="8">
        <f>HLOOKUP(CM$9,Programado!$C$9:$AZ$40,$A23,0)</f>
        <v>73.574999999999989</v>
      </c>
      <c r="CN23" s="8">
        <f>HLOOKUP(CN$9,Realizado!$C$9:$AZ$40,$A23,0)</f>
        <v>77.585279937667991</v>
      </c>
      <c r="CO23" s="8">
        <f>HLOOKUP(CO$9,Programado!$C$9:$AZ$40,$A23,0)</f>
        <v>3.8766999999999996</v>
      </c>
      <c r="CP23" s="8">
        <f>HLOOKUP(CP$9,Realizado!$C$9:$AZ$40,$A23,0)</f>
        <v>3.6769969925885562</v>
      </c>
      <c r="CQ23" s="8">
        <f>HLOOKUP(CQ$9,Programado!$C$9:$AZ$40,$A23,0)</f>
        <v>158.488</v>
      </c>
      <c r="CR23" s="8">
        <f>HLOOKUP(CR$9,Realizado!$C$9:$AZ$40,$A23,0)</f>
        <v>164.44401277469609</v>
      </c>
      <c r="CS23" s="8">
        <f>HLOOKUP(CS$9,Programado!$C$9:$AZ$40,$A23,0)</f>
        <v>276.59379999999993</v>
      </c>
      <c r="CT23" s="8">
        <f>HLOOKUP(CT$9,Realizado!$C$9:$AZ$40,$A23,0)</f>
        <v>277.29345248169011</v>
      </c>
      <c r="CU23" s="8">
        <f>HLOOKUP(CU$9,Programado!$C$9:$AZ$40,$A23,0)</f>
        <v>355.00539999999995</v>
      </c>
      <c r="CV23" s="8">
        <f>HLOOKUP(CV$9,Realizado!$C$9:$AZ$40,$A23,0)</f>
        <v>384.90057108996211</v>
      </c>
      <c r="CW23" s="8">
        <f>HLOOKUP(CW$9,Programado!$C$9:$AZ$40,$A23,0)</f>
        <v>649.99959999999987</v>
      </c>
      <c r="CX23" s="8">
        <f>HLOOKUP(CX$9,Realizado!$C$9:$AZ$40,$A23,0)</f>
        <v>603.33928481765099</v>
      </c>
      <c r="CY23" s="8">
        <f t="shared" si="0"/>
        <v>19657.018400000008</v>
      </c>
      <c r="CZ23" s="8">
        <f t="shared" si="1"/>
        <v>19321.435797434428</v>
      </c>
      <c r="DA23" s="21"/>
      <c r="DB23" s="21"/>
      <c r="DC23" s="21"/>
    </row>
    <row r="24" spans="1:107" s="14" customFormat="1">
      <c r="A24" s="18">
        <v>16</v>
      </c>
      <c r="B24" s="13">
        <f t="shared" si="2"/>
        <v>46005</v>
      </c>
      <c r="C24" s="12">
        <f>HLOOKUP(C$9,Programado!$C$9:$AZ$40,$A24,0)</f>
        <v>0</v>
      </c>
      <c r="D24" s="12">
        <f>HLOOKUP(D$9,Realizado!$C$9:$AZ$40,$A24,0)</f>
        <v>0</v>
      </c>
      <c r="E24" s="12">
        <f>HLOOKUP(E$9,Programado!$C$9:$AZ$40,$A24,0)</f>
        <v>70.002099999999999</v>
      </c>
      <c r="F24" s="12">
        <f>HLOOKUP(F$9,Realizado!$C$9:$AZ$40,$A24,0)</f>
        <v>54.793045736014506</v>
      </c>
      <c r="G24" s="12">
        <f>HLOOKUP(G$9,Programado!$C$9:$AZ$40,$A24,0)</f>
        <v>0</v>
      </c>
      <c r="H24" s="12">
        <f>HLOOKUP(H$9,Realizado!$C$9:$AZ$40,$A24,0)</f>
        <v>0</v>
      </c>
      <c r="I24" s="12">
        <f>HLOOKUP(I$9,Programado!$C$9:$AZ$40,$A24,0)</f>
        <v>456.50329999999997</v>
      </c>
      <c r="J24" s="12">
        <f>HLOOKUP(J$9,Realizado!$C$9:$AZ$40,$A24,0)</f>
        <v>468.57611186735227</v>
      </c>
      <c r="K24" s="12">
        <f>HLOOKUP(K$9,Programado!$C$9:$AZ$40,$A24,0)</f>
        <v>4.9991000000000003</v>
      </c>
      <c r="L24" s="12">
        <f>HLOOKUP(L$9,Realizado!$C$9:$AZ$40,$A24,0)</f>
        <v>5.2385679667667668</v>
      </c>
      <c r="M24" s="12">
        <f>HLOOKUP(M$9,Programado!$C$9:$AZ$40,$A24,0)</f>
        <v>31.886299999999999</v>
      </c>
      <c r="N24" s="12">
        <f>HLOOKUP(N$9,Realizado!$C$9:$AZ$40,$A24,0)</f>
        <v>36.797582253840957</v>
      </c>
      <c r="O24" s="12">
        <f>HLOOKUP(O$9,Programado!$C$9:$AZ$40,$A24,0)</f>
        <v>41.012099999999997</v>
      </c>
      <c r="P24" s="12">
        <f>HLOOKUP(P$9,Realizado!$C$9:$AZ$40,$A24,0)</f>
        <v>43.434459954738898</v>
      </c>
      <c r="Q24" s="12">
        <f>HLOOKUP(Q$9,Programado!$C$9:$AZ$40,$A24,0)</f>
        <v>205.51130000000001</v>
      </c>
      <c r="R24" s="12">
        <f>HLOOKUP(R$9,Realizado!$C$9:$AZ$40,$A24,0)</f>
        <v>218.35641290553025</v>
      </c>
      <c r="S24" s="12">
        <f>HLOOKUP(S$9,Programado!$C$9:$AZ$40,$A24,0)</f>
        <v>35.000399999999999</v>
      </c>
      <c r="T24" s="12">
        <f>HLOOKUP(T$9,Realizado!$C$9:$AZ$40,$A24,0)</f>
        <v>40.368687309124752</v>
      </c>
      <c r="U24" s="12">
        <f>HLOOKUP(U$9,Programado!$C$9:$AZ$40,$A24,0)</f>
        <v>117.1454</v>
      </c>
      <c r="V24" s="12">
        <f>HLOOKUP(V$9,Realizado!$C$9:$AZ$40,$A24,0)</f>
        <v>107.05111891720847</v>
      </c>
      <c r="W24" s="12">
        <f>HLOOKUP(W$9,Programado!$C$9:$AZ$40,$A24,0)</f>
        <v>222.98009999999999</v>
      </c>
      <c r="X24" s="12">
        <f>HLOOKUP(X$9,Realizado!$C$9:$AZ$40,$A24,0)</f>
        <v>225.70424103106706</v>
      </c>
      <c r="Y24" s="12">
        <f>HLOOKUP(Y$9,Programado!$C$9:$AZ$40,$A24,0)</f>
        <v>1137.2476000000001</v>
      </c>
      <c r="Z24" s="12">
        <f>HLOOKUP(Z$9,Realizado!$C$9:$AZ$40,$A24,0)</f>
        <v>1128.1172073084517</v>
      </c>
      <c r="AA24" s="12">
        <f>HLOOKUP(AA$9,Programado!$C$9:$AZ$40,$A24,0)</f>
        <v>910.43799999999976</v>
      </c>
      <c r="AB24" s="12">
        <f>HLOOKUP(AB$9,Realizado!$C$9:$AZ$40,$A24,0)</f>
        <v>1013.6233596434147</v>
      </c>
      <c r="AC24" s="12">
        <f>HLOOKUP(AC$9,Programado!$C$9:$AZ$40,$A24,0)</f>
        <v>245.90959999999998</v>
      </c>
      <c r="AD24" s="12">
        <f>HLOOKUP(AD$9,Realizado!$C$9:$AZ$40,$A24,0)</f>
        <v>165.31983292450542</v>
      </c>
      <c r="AE24" s="12">
        <f>HLOOKUP(AE$9,Programado!$C$9:$AZ$40,$A24,0)</f>
        <v>794.26659999999993</v>
      </c>
      <c r="AF24" s="12">
        <f>HLOOKUP(AF$9,Realizado!$C$9:$AZ$40,$A24,0)</f>
        <v>816.93216902958864</v>
      </c>
      <c r="AG24" s="12">
        <f>HLOOKUP(AG$9,Programado!$C$9:$AZ$40,$A24,0)</f>
        <v>377.16789999999997</v>
      </c>
      <c r="AH24" s="12">
        <f>HLOOKUP(AH$9,Realizado!$C$9:$AZ$40,$A24,0)</f>
        <v>384.84507835319755</v>
      </c>
      <c r="AI24" s="12">
        <f>HLOOKUP(AI$9,Programado!$C$9:$AZ$40,$A24,0)</f>
        <v>306.99959999999999</v>
      </c>
      <c r="AJ24" s="12">
        <f>HLOOKUP(AJ$9,Realizado!$C$9:$AZ$40,$A24,0)</f>
        <v>309.3776371616251</v>
      </c>
      <c r="AK24" s="12">
        <f>HLOOKUP(AK$9,Programado!$C$9:$AZ$40,$A24,0)</f>
        <v>61.944999999999993</v>
      </c>
      <c r="AL24" s="12">
        <f>HLOOKUP(AL$9,Realizado!$C$9:$AZ$40,$A24,0)</f>
        <v>55.401589274449726</v>
      </c>
      <c r="AM24" s="12">
        <f>HLOOKUP(AM$9,Programado!$C$9:$AZ$40,$A24,0)</f>
        <v>379.5458999999999</v>
      </c>
      <c r="AN24" s="12">
        <f>HLOOKUP(AN$9,Realizado!$C$9:$AZ$40,$A24,0)</f>
        <v>0</v>
      </c>
      <c r="AO24" s="12">
        <f>HLOOKUP(AO$9,Programado!$C$9:$AZ$40,$A24,0)</f>
        <v>13.0009</v>
      </c>
      <c r="AP24" s="12">
        <f>HLOOKUP(AP$9,Realizado!$C$9:$AZ$40,$A24,0)</f>
        <v>13.737267198251342</v>
      </c>
      <c r="AQ24" s="12">
        <f>HLOOKUP(AQ$9,Programado!$C$9:$AZ$40,$A24,0)</f>
        <v>0.30919999999999997</v>
      </c>
      <c r="AR24" s="12">
        <f>HLOOKUP(AR$9,Realizado!$C$9:$AZ$40,$A24,0)</f>
        <v>0.52195342261372979</v>
      </c>
      <c r="AS24" s="12">
        <f>HLOOKUP(AS$9,Programado!$C$9:$AZ$40,$A24,0)</f>
        <v>344.11959999999999</v>
      </c>
      <c r="AT24" s="12">
        <f>HLOOKUP(AT$9,Realizado!$C$9:$AZ$40,$A24,0)</f>
        <v>356.23280881258972</v>
      </c>
      <c r="AU24" s="12">
        <f>HLOOKUP(AU$9,Programado!$C$9:$AZ$40,$A24,0)</f>
        <v>185.53379999999999</v>
      </c>
      <c r="AV24" s="12">
        <f>HLOOKUP(AV$9,Realizado!$C$9:$AZ$40,$A24,0)</f>
        <v>122.32448940851418</v>
      </c>
      <c r="AW24" s="12">
        <f>HLOOKUP(AW$9,Programado!$C$9:$AZ$40,$A24,0)</f>
        <v>17.347100000000001</v>
      </c>
      <c r="AX24" s="12">
        <f>HLOOKUP(AX$9,Realizado!$C$9:$AZ$40,$A24,0)</f>
        <v>124.824343371469</v>
      </c>
      <c r="AY24" s="12">
        <f>HLOOKUP(AY$9,Programado!$C$9:$AZ$40,$A24,0)</f>
        <v>109.3188</v>
      </c>
      <c r="AZ24" s="12">
        <f>HLOOKUP(AZ$9,Realizado!$C$9:$AZ$40,$A24,0)</f>
        <v>0.44394189411830332</v>
      </c>
      <c r="BA24" s="12">
        <f>HLOOKUP(BA$9,Programado!$C$9:$AZ$40,$A24,0)</f>
        <v>360.00129999999996</v>
      </c>
      <c r="BB24" s="12">
        <f>HLOOKUP(BB$9,Realizado!$C$9:$AZ$40,$A24,0)</f>
        <v>366.32594222719695</v>
      </c>
      <c r="BC24" s="12">
        <f>HLOOKUP(BC$9,Programado!$C$9:$AZ$40,$A24,0)</f>
        <v>1199.9995999999999</v>
      </c>
      <c r="BD24" s="12">
        <f>HLOOKUP(BD$9,Realizado!$C$9:$AZ$40,$A24,0)</f>
        <v>1295.5958953497059</v>
      </c>
      <c r="BE24" s="12">
        <f>HLOOKUP(BE$9,Programado!$C$9:$AZ$40,$A24,0)</f>
        <v>1999.9991999999997</v>
      </c>
      <c r="BF24" s="12">
        <f>HLOOKUP(BF$9,Realizado!$C$9:$AZ$40,$A24,0)</f>
        <v>2006.8969697453865</v>
      </c>
      <c r="BG24" s="12">
        <f>HLOOKUP(BG$9,Programado!$C$9:$AZ$40,$A24,0)</f>
        <v>0</v>
      </c>
      <c r="BH24" s="12">
        <f>HLOOKUP(BH$9,Realizado!$C$9:$AZ$40,$A24,0)</f>
        <v>0</v>
      </c>
      <c r="BI24" s="12">
        <f>HLOOKUP(BI$9,Programado!$C$9:$AZ$40,$A24,0)</f>
        <v>1029.9192</v>
      </c>
      <c r="BJ24" s="12">
        <f>HLOOKUP(BJ$9,Realizado!$C$9:$AZ$40,$A24,0)</f>
        <v>1025.8752980186921</v>
      </c>
      <c r="BK24" s="12">
        <f>HLOOKUP(BK$9,Programado!$C$9:$AZ$40,$A24,0)</f>
        <v>267.35039999999998</v>
      </c>
      <c r="BL24" s="12">
        <f>HLOOKUP(BL$9,Realizado!$C$9:$AZ$40,$A24,0)</f>
        <v>273.81563956357616</v>
      </c>
      <c r="BM24" s="12">
        <f>HLOOKUP(BM$9,Programado!$C$9:$AZ$40,$A24,0)</f>
        <v>1416.6667</v>
      </c>
      <c r="BN24" s="12">
        <f>HLOOKUP(BN$9,Realizado!$C$9:$AZ$40,$A24,0)</f>
        <v>1440.8746443203759</v>
      </c>
      <c r="BO24" s="12">
        <f>HLOOKUP(BO$9,Programado!$C$9:$AZ$40,$A24,0)</f>
        <v>158.00879999999998</v>
      </c>
      <c r="BP24" s="12">
        <f>HLOOKUP(BP$9,Realizado!$C$9:$AZ$40,$A24,0)</f>
        <v>172.04437306464052</v>
      </c>
      <c r="BQ24" s="12">
        <f>HLOOKUP(BQ$9,Programado!$C$9:$AZ$40,$A24,0)</f>
        <v>438.56869999999998</v>
      </c>
      <c r="BR24" s="12">
        <f>HLOOKUP(BR$9,Realizado!$C$9:$AZ$40,$A24,0)</f>
        <v>443.08108649631424</v>
      </c>
      <c r="BS24" s="12">
        <f>HLOOKUP(BS$9,Programado!$C$9:$AZ$40,$A24,0)</f>
        <v>0</v>
      </c>
      <c r="BT24" s="12">
        <f>HLOOKUP(BT$9,Realizado!$C$9:$AZ$40,$A24,0)</f>
        <v>0</v>
      </c>
      <c r="BU24" s="12">
        <f>HLOOKUP(BU$9,Programado!$C$9:$AZ$40,$A24,0)</f>
        <v>64.99669999999999</v>
      </c>
      <c r="BV24" s="12">
        <f>HLOOKUP(BV$9,Realizado!$C$9:$AZ$40,$A24,0)</f>
        <v>65.146328315029535</v>
      </c>
      <c r="BW24" s="12">
        <f>HLOOKUP(BW$9,Programado!$C$9:$AZ$40,$A24,0)</f>
        <v>286.27670000000001</v>
      </c>
      <c r="BX24" s="12">
        <f>HLOOKUP(BX$9,Realizado!$C$9:$AZ$40,$A24,0)</f>
        <v>281.94867651029176</v>
      </c>
      <c r="BY24" s="12">
        <f>HLOOKUP(BY$9,Programado!$C$9:$AZ$40,$A24,0)</f>
        <v>83.294599999999988</v>
      </c>
      <c r="BZ24" s="12">
        <f>HLOOKUP(BZ$9,Realizado!$C$9:$AZ$40,$A24,0)</f>
        <v>86.278069707402352</v>
      </c>
      <c r="CA24" s="12">
        <f>HLOOKUP(CA$9,Programado!$C$9:$AZ$40,$A24,0)</f>
        <v>7.5945999999999998</v>
      </c>
      <c r="CB24" s="12">
        <f>HLOOKUP(CB$9,Realizado!$C$9:$AZ$40,$A24,0)</f>
        <v>7.9539589362862682</v>
      </c>
      <c r="CC24" s="12">
        <f>HLOOKUP(CC$9,Programado!$C$9:$AZ$40,$A24,0)</f>
        <v>153.79709999999997</v>
      </c>
      <c r="CD24" s="12">
        <f>HLOOKUP(CD$9,Realizado!$C$9:$AZ$40,$A24,0)</f>
        <v>143.77095772340806</v>
      </c>
      <c r="CE24" s="12">
        <f>HLOOKUP(CE$9,Programado!$C$9:$AZ$40,$A24,0)</f>
        <v>49.895400000000002</v>
      </c>
      <c r="CF24" s="12">
        <f>HLOOKUP(CF$9,Realizado!$C$9:$AZ$40,$A24,0)</f>
        <v>48.423712727344963</v>
      </c>
      <c r="CG24" s="12">
        <f>HLOOKUP(CG$9,Programado!$C$9:$AZ$40,$A24,0)</f>
        <v>14.2971</v>
      </c>
      <c r="CH24" s="12">
        <f>HLOOKUP(CH$9,Realizado!$C$9:$AZ$40,$A24,0)</f>
        <v>14.887334061637524</v>
      </c>
      <c r="CI24" s="12">
        <f>HLOOKUP(CI$9,Programado!$C$9:$AZ$40,$A24,0)</f>
        <v>217.01669999999999</v>
      </c>
      <c r="CJ24" s="12">
        <f>HLOOKUP(CJ$9,Realizado!$C$9:$AZ$40,$A24,0)</f>
        <v>215.46248008728912</v>
      </c>
      <c r="CK24" s="12">
        <f>HLOOKUP(CK$9,Programado!$C$9:$AZ$40,$A24,0)</f>
        <v>244.69499999999999</v>
      </c>
      <c r="CL24" s="12">
        <f>HLOOKUP(CL$9,Realizado!$C$9:$AZ$40,$A24,0)</f>
        <v>244.11120862403232</v>
      </c>
      <c r="CM24" s="12">
        <f>HLOOKUP(CM$9,Programado!$C$9:$AZ$40,$A24,0)</f>
        <v>41.170799999999993</v>
      </c>
      <c r="CN24" s="12">
        <f>HLOOKUP(CN$9,Realizado!$C$9:$AZ$40,$A24,0)</f>
        <v>44.911585459927146</v>
      </c>
      <c r="CO24" s="12">
        <f>HLOOKUP(CO$9,Programado!$C$9:$AZ$40,$A24,0)</f>
        <v>2.0346000000000002</v>
      </c>
      <c r="CP24" s="12">
        <f>HLOOKUP(CP$9,Realizado!$C$9:$AZ$40,$A24,0)</f>
        <v>1.9484116464081094</v>
      </c>
      <c r="CQ24" s="12">
        <f>HLOOKUP(CQ$9,Programado!$C$9:$AZ$40,$A24,0)</f>
        <v>151.65959999999998</v>
      </c>
      <c r="CR24" s="12">
        <f>HLOOKUP(CR$9,Realizado!$C$9:$AZ$40,$A24,0)</f>
        <v>155.51745650032939</v>
      </c>
      <c r="CS24" s="12">
        <f>HLOOKUP(CS$9,Programado!$C$9:$AZ$40,$A24,0)</f>
        <v>250.69039999999998</v>
      </c>
      <c r="CT24" s="12">
        <f>HLOOKUP(CT$9,Realizado!$C$9:$AZ$40,$A24,0)</f>
        <v>264.83707560354583</v>
      </c>
      <c r="CU24" s="12">
        <f>HLOOKUP(CU$9,Programado!$C$9:$AZ$40,$A24,0)</f>
        <v>320.51420000000002</v>
      </c>
      <c r="CV24" s="12">
        <f>HLOOKUP(CV$9,Realizado!$C$9:$AZ$40,$A24,0)</f>
        <v>324.24459707836382</v>
      </c>
      <c r="CW24" s="12">
        <f>HLOOKUP(CW$9,Programado!$C$9:$AZ$40,$A24,0)</f>
        <v>649.9996000000001</v>
      </c>
      <c r="CX24" s="12">
        <f>HLOOKUP(CX$9,Realizado!$C$9:$AZ$40,$A24,0)</f>
        <v>629.59834062240702</v>
      </c>
      <c r="CY24" s="8">
        <f t="shared" si="0"/>
        <v>15476.636699999997</v>
      </c>
      <c r="CZ24" s="8">
        <f t="shared" si="1"/>
        <v>15245.571948134027</v>
      </c>
      <c r="DA24" s="40"/>
      <c r="DB24" s="40"/>
      <c r="DC24" s="40"/>
    </row>
    <row r="25" spans="1:107">
      <c r="A25" s="17">
        <v>17</v>
      </c>
      <c r="B25" s="7">
        <f t="shared" si="2"/>
        <v>46006</v>
      </c>
      <c r="C25" s="8">
        <f>HLOOKUP(C$9,Programado!$C$9:$AZ$40,$A25,0)</f>
        <v>0</v>
      </c>
      <c r="D25" s="8">
        <f>HLOOKUP(D$9,Realizado!$C$9:$AZ$40,$A25,0)</f>
        <v>0</v>
      </c>
      <c r="E25" s="8">
        <f>HLOOKUP(E$9,Programado!$C$9:$AZ$40,$A25,0)</f>
        <v>59.003799999999998</v>
      </c>
      <c r="F25" s="8">
        <f>HLOOKUP(F$9,Realizado!$C$9:$AZ$40,$A25,0)</f>
        <v>58.711047416291684</v>
      </c>
      <c r="G25" s="8">
        <f>HLOOKUP(G$9,Programado!$C$9:$AZ$40,$A25,0)</f>
        <v>0</v>
      </c>
      <c r="H25" s="8">
        <f>HLOOKUP(H$9,Realizado!$C$9:$AZ$40,$A25,0)</f>
        <v>0</v>
      </c>
      <c r="I25" s="8">
        <f>HLOOKUP(I$9,Programado!$C$9:$AZ$40,$A25,0)</f>
        <v>489.5025</v>
      </c>
      <c r="J25" s="8">
        <f>HLOOKUP(J$9,Realizado!$C$9:$AZ$40,$A25,0)</f>
        <v>473.12061850327831</v>
      </c>
      <c r="K25" s="8">
        <f>HLOOKUP(K$9,Programado!$C$9:$AZ$40,$A25,0)</f>
        <v>9.0007999999999981</v>
      </c>
      <c r="L25" s="8">
        <f>HLOOKUP(L$9,Realizado!$C$9:$AZ$40,$A25,0)</f>
        <v>18.465677299977568</v>
      </c>
      <c r="M25" s="8">
        <f>HLOOKUP(M$9,Programado!$C$9:$AZ$40,$A25,0)</f>
        <v>44.002199999999995</v>
      </c>
      <c r="N25" s="8">
        <f>HLOOKUP(N$9,Realizado!$C$9:$AZ$40,$A25,0)</f>
        <v>42.394574322320523</v>
      </c>
      <c r="O25" s="8">
        <f>HLOOKUP(O$9,Programado!$C$9:$AZ$40,$A25,0)</f>
        <v>57.200399999999995</v>
      </c>
      <c r="P25" s="8">
        <f>HLOOKUP(P$9,Realizado!$C$9:$AZ$40,$A25,0)</f>
        <v>56.976832372178677</v>
      </c>
      <c r="Q25" s="8">
        <f>HLOOKUP(Q$9,Programado!$C$9:$AZ$40,$A25,0)</f>
        <v>213.61129999999997</v>
      </c>
      <c r="R25" s="8">
        <f>HLOOKUP(R$9,Realizado!$C$9:$AZ$40,$A25,0)</f>
        <v>183.63538494627892</v>
      </c>
      <c r="S25" s="8">
        <f>HLOOKUP(S$9,Programado!$C$9:$AZ$40,$A25,0)</f>
        <v>22.425799999999999</v>
      </c>
      <c r="T25" s="8">
        <f>HLOOKUP(T$9,Realizado!$C$9:$AZ$40,$A25,0)</f>
        <v>14.568585926307415</v>
      </c>
      <c r="U25" s="8">
        <f>HLOOKUP(U$9,Programado!$C$9:$AZ$40,$A25,0)</f>
        <v>124.63959999999999</v>
      </c>
      <c r="V25" s="8">
        <f>HLOOKUP(V$9,Realizado!$C$9:$AZ$40,$A25,0)</f>
        <v>100.67535196804464</v>
      </c>
      <c r="W25" s="8">
        <f>HLOOKUP(W$9,Programado!$C$9:$AZ$40,$A25,0)</f>
        <v>256.89959999999996</v>
      </c>
      <c r="X25" s="8">
        <f>HLOOKUP(X$9,Realizado!$C$9:$AZ$40,$A25,0)</f>
        <v>254.43741503679968</v>
      </c>
      <c r="Y25" s="8">
        <f>HLOOKUP(Y$9,Programado!$C$9:$AZ$40,$A25,0)</f>
        <v>1089.8517000000002</v>
      </c>
      <c r="Z25" s="8">
        <f>HLOOKUP(Z$9,Realizado!$C$9:$AZ$40,$A25,0)</f>
        <v>1123.360112555355</v>
      </c>
      <c r="AA25" s="8">
        <f>HLOOKUP(AA$9,Programado!$C$9:$AZ$40,$A25,0)</f>
        <v>1073.1061999999997</v>
      </c>
      <c r="AB25" s="8">
        <f>HLOOKUP(AB$9,Realizado!$C$9:$AZ$40,$A25,0)</f>
        <v>1059.5212145649734</v>
      </c>
      <c r="AC25" s="8">
        <f>HLOOKUP(AC$9,Programado!$C$9:$AZ$40,$A25,0)</f>
        <v>188.41669999999999</v>
      </c>
      <c r="AD25" s="8">
        <f>HLOOKUP(AD$9,Realizado!$C$9:$AZ$40,$A25,0)</f>
        <v>161.2294552551474</v>
      </c>
      <c r="AE25" s="8">
        <f>HLOOKUP(AE$9,Programado!$C$9:$AZ$40,$A25,0)</f>
        <v>855.26880000000006</v>
      </c>
      <c r="AF25" s="8">
        <f>HLOOKUP(AF$9,Realizado!$C$9:$AZ$40,$A25,0)</f>
        <v>888.55506269486239</v>
      </c>
      <c r="AG25" s="8">
        <f>HLOOKUP(AG$9,Programado!$C$9:$AZ$40,$A25,0)</f>
        <v>453.11130000000003</v>
      </c>
      <c r="AH25" s="8">
        <f>HLOOKUP(AH$9,Realizado!$C$9:$AZ$40,$A25,0)</f>
        <v>439.07032884057418</v>
      </c>
      <c r="AI25" s="8">
        <f>HLOOKUP(AI$9,Programado!$C$9:$AZ$40,$A25,0)</f>
        <v>340.00130000000001</v>
      </c>
      <c r="AJ25" s="8">
        <f>HLOOKUP(AJ$9,Realizado!$C$9:$AZ$40,$A25,0)</f>
        <v>296.22049693129179</v>
      </c>
      <c r="AK25" s="8">
        <f>HLOOKUP(AK$9,Programado!$C$9:$AZ$40,$A25,0)</f>
        <v>128.49209999999999</v>
      </c>
      <c r="AL25" s="8">
        <f>HLOOKUP(AL$9,Realizado!$C$9:$AZ$40,$A25,0)</f>
        <v>127.87284732876967</v>
      </c>
      <c r="AM25" s="8">
        <f>HLOOKUP(AM$9,Programado!$C$9:$AZ$40,$A25,0)</f>
        <v>418.55919999999998</v>
      </c>
      <c r="AN25" s="8">
        <f>HLOOKUP(AN$9,Realizado!$C$9:$AZ$40,$A25,0)</f>
        <v>37.3935259921411</v>
      </c>
      <c r="AO25" s="8">
        <f>HLOOKUP(AO$9,Programado!$C$9:$AZ$40,$A25,0)</f>
        <v>38.5</v>
      </c>
      <c r="AP25" s="8">
        <f>HLOOKUP(AP$9,Realizado!$C$9:$AZ$40,$A25,0)</f>
        <v>32.416336857962101</v>
      </c>
      <c r="AQ25" s="8">
        <f>HLOOKUP(AQ$9,Programado!$C$9:$AZ$40,$A25,0)</f>
        <v>21.900499999999997</v>
      </c>
      <c r="AR25" s="8">
        <f>HLOOKUP(AR$9,Realizado!$C$9:$AZ$40,$A25,0)</f>
        <v>23.317940756222285</v>
      </c>
      <c r="AS25" s="8">
        <f>HLOOKUP(AS$9,Programado!$C$9:$AZ$40,$A25,0)</f>
        <v>352.28829999999999</v>
      </c>
      <c r="AT25" s="8">
        <f>HLOOKUP(AT$9,Realizado!$C$9:$AZ$40,$A25,0)</f>
        <v>357.90965455396048</v>
      </c>
      <c r="AU25" s="8">
        <f>HLOOKUP(AU$9,Programado!$C$9:$AZ$40,$A25,0)</f>
        <v>247.84630000000001</v>
      </c>
      <c r="AV25" s="8">
        <f>HLOOKUP(AV$9,Realizado!$C$9:$AZ$40,$A25,0)</f>
        <v>229.0367541263474</v>
      </c>
      <c r="AW25" s="8">
        <f>HLOOKUP(AW$9,Programado!$C$9:$AZ$40,$A25,0)</f>
        <v>28.623799999999996</v>
      </c>
      <c r="AX25" s="8">
        <f>HLOOKUP(AX$9,Realizado!$C$9:$AZ$40,$A25,0)</f>
        <v>134.34764762669761</v>
      </c>
      <c r="AY25" s="8">
        <f>HLOOKUP(AY$9,Programado!$C$9:$AZ$40,$A25,0)</f>
        <v>114.06209999999999</v>
      </c>
      <c r="AZ25" s="8">
        <f>HLOOKUP(AZ$9,Realizado!$C$9:$AZ$40,$A25,0)</f>
        <v>3.4429624071022769</v>
      </c>
      <c r="BA25" s="8">
        <f>HLOOKUP(BA$9,Programado!$C$9:$AZ$40,$A25,0)</f>
        <v>355</v>
      </c>
      <c r="BB25" s="8">
        <f>HLOOKUP(BB$9,Realizado!$C$9:$AZ$40,$A25,0)</f>
        <v>354.5629331734213</v>
      </c>
      <c r="BC25" s="8">
        <f>HLOOKUP(BC$9,Programado!$C$9:$AZ$40,$A25,0)</f>
        <v>1249.9999999999998</v>
      </c>
      <c r="BD25" s="8">
        <f>HLOOKUP(BD$9,Realizado!$C$9:$AZ$40,$A25,0)</f>
        <v>1243.3002908489607</v>
      </c>
      <c r="BE25" s="8">
        <f>HLOOKUP(BE$9,Programado!$C$9:$AZ$40,$A25,0)</f>
        <v>1999.9992</v>
      </c>
      <c r="BF25" s="8">
        <f>HLOOKUP(BF$9,Realizado!$C$9:$AZ$40,$A25,0)</f>
        <v>1974.6366559444155</v>
      </c>
      <c r="BG25" s="8">
        <f>HLOOKUP(BG$9,Programado!$C$9:$AZ$40,$A25,0)</f>
        <v>0</v>
      </c>
      <c r="BH25" s="8">
        <f>HLOOKUP(BH$9,Realizado!$C$9:$AZ$40,$A25,0)</f>
        <v>0</v>
      </c>
      <c r="BI25" s="8">
        <f>HLOOKUP(BI$9,Programado!$C$9:$AZ$40,$A25,0)</f>
        <v>256.1146</v>
      </c>
      <c r="BJ25" s="8">
        <f>HLOOKUP(BJ$9,Realizado!$C$9:$AZ$40,$A25,0)</f>
        <v>255.07204176999952</v>
      </c>
      <c r="BK25" s="8">
        <f>HLOOKUP(BK$9,Programado!$C$9:$AZ$40,$A25,0)</f>
        <v>243.84209999999996</v>
      </c>
      <c r="BL25" s="8">
        <f>HLOOKUP(BL$9,Realizado!$C$9:$AZ$40,$A25,0)</f>
        <v>246.79067675912444</v>
      </c>
      <c r="BM25" s="8">
        <f>HLOOKUP(BM$9,Programado!$C$9:$AZ$40,$A25,0)</f>
        <v>999.99999999999989</v>
      </c>
      <c r="BN25" s="8">
        <f>HLOOKUP(BN$9,Realizado!$C$9:$AZ$40,$A25,0)</f>
        <v>1012.5225958247634</v>
      </c>
      <c r="BO25" s="8">
        <f>HLOOKUP(BO$9,Programado!$C$9:$AZ$40,$A25,0)</f>
        <v>210.9025</v>
      </c>
      <c r="BP25" s="8">
        <f>HLOOKUP(BP$9,Realizado!$C$9:$AZ$40,$A25,0)</f>
        <v>206.40510035620167</v>
      </c>
      <c r="BQ25" s="8">
        <f>HLOOKUP(BQ$9,Programado!$C$9:$AZ$40,$A25,0)</f>
        <v>630.01869999999997</v>
      </c>
      <c r="BR25" s="8">
        <f>HLOOKUP(BR$9,Realizado!$C$9:$AZ$40,$A25,0)</f>
        <v>586.28532129450161</v>
      </c>
      <c r="BS25" s="8">
        <f>HLOOKUP(BS$9,Programado!$C$9:$AZ$40,$A25,0)</f>
        <v>0</v>
      </c>
      <c r="BT25" s="8">
        <f>HLOOKUP(BT$9,Realizado!$C$9:$AZ$40,$A25,0)</f>
        <v>0</v>
      </c>
      <c r="BU25" s="8">
        <f>HLOOKUP(BU$9,Programado!$C$9:$AZ$40,$A25,0)</f>
        <v>150.99629999999999</v>
      </c>
      <c r="BV25" s="8">
        <f>HLOOKUP(BV$9,Realizado!$C$9:$AZ$40,$A25,0)</f>
        <v>148.31814516787344</v>
      </c>
      <c r="BW25" s="8">
        <f>HLOOKUP(BW$9,Programado!$C$9:$AZ$40,$A25,0)</f>
        <v>403.29749999999996</v>
      </c>
      <c r="BX25" s="8">
        <f>HLOOKUP(BX$9,Realizado!$C$9:$AZ$40,$A25,0)</f>
        <v>405.07043837841218</v>
      </c>
      <c r="BY25" s="8">
        <f>HLOOKUP(BY$9,Programado!$C$9:$AZ$40,$A25,0)</f>
        <v>216.99539999999999</v>
      </c>
      <c r="BZ25" s="8">
        <f>HLOOKUP(BZ$9,Realizado!$C$9:$AZ$40,$A25,0)</f>
        <v>212.68114122770149</v>
      </c>
      <c r="CA25" s="8">
        <f>HLOOKUP(CA$9,Programado!$C$9:$AZ$40,$A25,0)</f>
        <v>30.996700000000001</v>
      </c>
      <c r="CB25" s="8">
        <f>HLOOKUP(CB$9,Realizado!$C$9:$AZ$40,$A25,0)</f>
        <v>27.393037816906084</v>
      </c>
      <c r="CC25" s="8">
        <f>HLOOKUP(CC$9,Programado!$C$9:$AZ$40,$A25,0)</f>
        <v>159.19709999999998</v>
      </c>
      <c r="CD25" s="8">
        <f>HLOOKUP(CD$9,Realizado!$C$9:$AZ$40,$A25,0)</f>
        <v>152.71735198096601</v>
      </c>
      <c r="CE25" s="8">
        <f>HLOOKUP(CE$9,Programado!$C$9:$AZ$40,$A25,0)</f>
        <v>70.5946</v>
      </c>
      <c r="CF25" s="8">
        <f>HLOOKUP(CF$9,Realizado!$C$9:$AZ$40,$A25,0)</f>
        <v>69.379056917827768</v>
      </c>
      <c r="CG25" s="8">
        <f>HLOOKUP(CG$9,Programado!$C$9:$AZ$40,$A25,0)</f>
        <v>18.096699999999998</v>
      </c>
      <c r="CH25" s="8">
        <f>HLOOKUP(CH$9,Realizado!$C$9:$AZ$40,$A25,0)</f>
        <v>20.679757072636427</v>
      </c>
      <c r="CI25" s="8">
        <f>HLOOKUP(CI$9,Programado!$C$9:$AZ$40,$A25,0)</f>
        <v>234.81709999999998</v>
      </c>
      <c r="CJ25" s="8">
        <f>HLOOKUP(CJ$9,Realizado!$C$9:$AZ$40,$A25,0)</f>
        <v>230.07851632474316</v>
      </c>
      <c r="CK25" s="8">
        <f>HLOOKUP(CK$9,Programado!$C$9:$AZ$40,$A25,0)</f>
        <v>250.79499999999999</v>
      </c>
      <c r="CL25" s="8">
        <f>HLOOKUP(CL$9,Realizado!$C$9:$AZ$40,$A25,0)</f>
        <v>256.02445369210204</v>
      </c>
      <c r="CM25" s="8">
        <f>HLOOKUP(CM$9,Programado!$C$9:$AZ$40,$A25,0)</f>
        <v>133.68129999999999</v>
      </c>
      <c r="CN25" s="8">
        <f>HLOOKUP(CN$9,Realizado!$C$9:$AZ$40,$A25,0)</f>
        <v>130.62775769747927</v>
      </c>
      <c r="CO25" s="8">
        <f>HLOOKUP(CO$9,Programado!$C$9:$AZ$40,$A25,0)</f>
        <v>5.2737999999999996</v>
      </c>
      <c r="CP25" s="8">
        <f>HLOOKUP(CP$9,Realizado!$C$9:$AZ$40,$A25,0)</f>
        <v>4.6155480622190996</v>
      </c>
      <c r="CQ25" s="8">
        <f>HLOOKUP(CQ$9,Programado!$C$9:$AZ$40,$A25,0)</f>
        <v>169.06329999999997</v>
      </c>
      <c r="CR25" s="8">
        <f>HLOOKUP(CR$9,Realizado!$C$9:$AZ$40,$A25,0)</f>
        <v>171.45647175195847</v>
      </c>
      <c r="CS25" s="8">
        <f>HLOOKUP(CS$9,Programado!$C$9:$AZ$40,$A25,0)</f>
        <v>295.42749999999995</v>
      </c>
      <c r="CT25" s="8">
        <f>HLOOKUP(CT$9,Realizado!$C$9:$AZ$40,$A25,0)</f>
        <v>294.87660761050978</v>
      </c>
      <c r="CU25" s="8">
        <f>HLOOKUP(CU$9,Programado!$C$9:$AZ$40,$A25,0)</f>
        <v>406.93329999999997</v>
      </c>
      <c r="CV25" s="8">
        <f>HLOOKUP(CV$9,Realizado!$C$9:$AZ$40,$A25,0)</f>
        <v>416.00626065303049</v>
      </c>
      <c r="CW25" s="8">
        <f>HLOOKUP(CW$9,Programado!$C$9:$AZ$40,$A25,0)</f>
        <v>599.9991</v>
      </c>
      <c r="CX25" s="8">
        <f>HLOOKUP(CX$9,Realizado!$C$9:$AZ$40,$A25,0)</f>
        <v>630.96528489662671</v>
      </c>
      <c r="CY25" s="8">
        <f t="shared" si="0"/>
        <v>15718.356100000005</v>
      </c>
      <c r="CZ25" s="8">
        <f t="shared" si="1"/>
        <v>15167.145273505263</v>
      </c>
      <c r="DA25" s="21"/>
      <c r="DB25" s="21"/>
      <c r="DC25" s="21"/>
    </row>
    <row r="26" spans="1:107" s="14" customFormat="1">
      <c r="A26" s="18">
        <v>18</v>
      </c>
      <c r="B26" s="13">
        <f t="shared" si="2"/>
        <v>46007</v>
      </c>
      <c r="C26" s="12">
        <f>HLOOKUP(C$9,Programado!$C$9:$AZ$40,$A26,0)</f>
        <v>0</v>
      </c>
      <c r="D26" s="12">
        <f>HLOOKUP(D$9,Realizado!$C$9:$AZ$40,$A26,0)</f>
        <v>0</v>
      </c>
      <c r="E26" s="12">
        <f>HLOOKUP(E$9,Programado!$C$9:$AZ$40,$A26,0)</f>
        <v>61.495799999999996</v>
      </c>
      <c r="F26" s="12">
        <f>HLOOKUP(F$9,Realizado!$C$9:$AZ$40,$A26,0)</f>
        <v>57.371983550880493</v>
      </c>
      <c r="G26" s="12">
        <f>HLOOKUP(G$9,Programado!$C$9:$AZ$40,$A26,0)</f>
        <v>0</v>
      </c>
      <c r="H26" s="12">
        <f>HLOOKUP(H$9,Realizado!$C$9:$AZ$40,$A26,0)</f>
        <v>0</v>
      </c>
      <c r="I26" s="12">
        <f>HLOOKUP(I$9,Programado!$C$9:$AZ$40,$A26,0)</f>
        <v>404.99579999999997</v>
      </c>
      <c r="J26" s="12">
        <f>HLOOKUP(J$9,Realizado!$C$9:$AZ$40,$A26,0)</f>
        <v>427.59914910064634</v>
      </c>
      <c r="K26" s="12">
        <f>HLOOKUP(K$9,Programado!$C$9:$AZ$40,$A26,0)</f>
        <v>17.001200000000001</v>
      </c>
      <c r="L26" s="12">
        <f>HLOOKUP(L$9,Realizado!$C$9:$AZ$40,$A26,0)</f>
        <v>22.531391530773575</v>
      </c>
      <c r="M26" s="12">
        <f>HLOOKUP(M$9,Programado!$C$9:$AZ$40,$A26,0)</f>
        <v>47.919600000000003</v>
      </c>
      <c r="N26" s="12">
        <f>HLOOKUP(N$9,Realizado!$C$9:$AZ$40,$A26,0)</f>
        <v>43.096678078779249</v>
      </c>
      <c r="O26" s="12">
        <f>HLOOKUP(O$9,Programado!$C$9:$AZ$40,$A26,0)</f>
        <v>57.131599999999992</v>
      </c>
      <c r="P26" s="12">
        <f>HLOOKUP(P$9,Realizado!$C$9:$AZ$40,$A26,0)</f>
        <v>60.227044645300822</v>
      </c>
      <c r="Q26" s="12">
        <f>HLOOKUP(Q$9,Programado!$C$9:$AZ$40,$A26,0)</f>
        <v>187.60959999999997</v>
      </c>
      <c r="R26" s="12">
        <f>HLOOKUP(R$9,Realizado!$C$9:$AZ$40,$A26,0)</f>
        <v>158.18244826930885</v>
      </c>
      <c r="S26" s="12">
        <f>HLOOKUP(S$9,Programado!$C$9:$AZ$40,$A26,0)</f>
        <v>51.699599999999997</v>
      </c>
      <c r="T26" s="12">
        <f>HLOOKUP(T$9,Realizado!$C$9:$AZ$40,$A26,0)</f>
        <v>45.787673690590566</v>
      </c>
      <c r="U26" s="12">
        <f>HLOOKUP(U$9,Programado!$C$9:$AZ$40,$A26,0)</f>
        <v>220.04539999999997</v>
      </c>
      <c r="V26" s="12">
        <f>HLOOKUP(V$9,Realizado!$C$9:$AZ$40,$A26,0)</f>
        <v>193.1350980863611</v>
      </c>
      <c r="W26" s="12">
        <f>HLOOKUP(W$9,Programado!$C$9:$AZ$40,$A26,0)</f>
        <v>265.30999999999995</v>
      </c>
      <c r="X26" s="12">
        <f>HLOOKUP(X$9,Realizado!$C$9:$AZ$40,$A26,0)</f>
        <v>264.39125714344982</v>
      </c>
      <c r="Y26" s="12">
        <f>HLOOKUP(Y$9,Programado!$C$9:$AZ$40,$A26,0)</f>
        <v>1050.4479999999999</v>
      </c>
      <c r="Z26" s="12">
        <f>HLOOKUP(Z$9,Realizado!$C$9:$AZ$40,$A26,0)</f>
        <v>1115.7074764988931</v>
      </c>
      <c r="AA26" s="12">
        <f>HLOOKUP(AA$9,Programado!$C$9:$AZ$40,$A26,0)</f>
        <v>1114.5254</v>
      </c>
      <c r="AB26" s="12">
        <f>HLOOKUP(AB$9,Realizado!$C$9:$AZ$40,$A26,0)</f>
        <v>1056.1254343881631</v>
      </c>
      <c r="AC26" s="12">
        <f>HLOOKUP(AC$9,Programado!$C$9:$AZ$40,$A26,0)</f>
        <v>171.99879999999999</v>
      </c>
      <c r="AD26" s="12">
        <f>HLOOKUP(AD$9,Realizado!$C$9:$AZ$40,$A26,0)</f>
        <v>186.1073585004246</v>
      </c>
      <c r="AE26" s="12">
        <f>HLOOKUP(AE$9,Programado!$C$9:$AZ$40,$A26,0)</f>
        <v>918.27170000000001</v>
      </c>
      <c r="AF26" s="12">
        <f>HLOOKUP(AF$9,Realizado!$C$9:$AZ$40,$A26,0)</f>
        <v>914.94762276487813</v>
      </c>
      <c r="AG26" s="12">
        <f>HLOOKUP(AG$9,Programado!$C$9:$AZ$40,$A26,0)</f>
        <v>489.78459999999995</v>
      </c>
      <c r="AH26" s="12">
        <f>HLOOKUP(AH$9,Realizado!$C$9:$AZ$40,$A26,0)</f>
        <v>466.24407651896263</v>
      </c>
      <c r="AI26" s="12">
        <f>HLOOKUP(AI$9,Programado!$C$9:$AZ$40,$A26,0)</f>
        <v>317.58330000000001</v>
      </c>
      <c r="AJ26" s="12">
        <f>HLOOKUP(AJ$9,Realizado!$C$9:$AZ$40,$A26,0)</f>
        <v>266.31902656410495</v>
      </c>
      <c r="AK26" s="12">
        <f>HLOOKUP(AK$9,Programado!$C$9:$AZ$40,$A26,0)</f>
        <v>148.31009999999998</v>
      </c>
      <c r="AL26" s="12">
        <f>HLOOKUP(AL$9,Realizado!$C$9:$AZ$40,$A26,0)</f>
        <v>151.36228921369633</v>
      </c>
      <c r="AM26" s="12">
        <f>HLOOKUP(AM$9,Programado!$C$9:$AZ$40,$A26,0)</f>
        <v>418.7632999999999</v>
      </c>
      <c r="AN26" s="12">
        <f>HLOOKUP(AN$9,Realizado!$C$9:$AZ$40,$A26,0)</f>
        <v>47.447630338163293</v>
      </c>
      <c r="AO26" s="12">
        <f>HLOOKUP(AO$9,Programado!$C$9:$AZ$40,$A26,0)</f>
        <v>32.498799999999996</v>
      </c>
      <c r="AP26" s="12">
        <f>HLOOKUP(AP$9,Realizado!$C$9:$AZ$40,$A26,0)</f>
        <v>38.440381726761856</v>
      </c>
      <c r="AQ26" s="12">
        <f>HLOOKUP(AQ$9,Programado!$C$9:$AZ$40,$A26,0)</f>
        <v>28.316699999999997</v>
      </c>
      <c r="AR26" s="12">
        <f>HLOOKUP(AR$9,Realizado!$C$9:$AZ$40,$A26,0)</f>
        <v>23.933722477713701</v>
      </c>
      <c r="AS26" s="12">
        <f>HLOOKUP(AS$9,Programado!$C$9:$AZ$40,$A26,0)</f>
        <v>480.16629999999992</v>
      </c>
      <c r="AT26" s="12">
        <f>HLOOKUP(AT$9,Realizado!$C$9:$AZ$40,$A26,0)</f>
        <v>369.85453316279461</v>
      </c>
      <c r="AU26" s="12">
        <f>HLOOKUP(AU$9,Programado!$C$9:$AZ$40,$A26,0)</f>
        <v>197.48129999999998</v>
      </c>
      <c r="AV26" s="12">
        <f>HLOOKUP(AV$9,Realizado!$C$9:$AZ$40,$A26,0)</f>
        <v>192.86245985790802</v>
      </c>
      <c r="AW26" s="12">
        <f>HLOOKUP(AW$9,Programado!$C$9:$AZ$40,$A26,0)</f>
        <v>22.1234</v>
      </c>
      <c r="AX26" s="12">
        <f>HLOOKUP(AX$9,Realizado!$C$9:$AZ$40,$A26,0)</f>
        <v>137.0702767792734</v>
      </c>
      <c r="AY26" s="12">
        <f>HLOOKUP(AY$9,Programado!$C$9:$AZ$40,$A26,0)</f>
        <v>116.9367</v>
      </c>
      <c r="AZ26" s="12">
        <f>HLOOKUP(AZ$9,Realizado!$C$9:$AZ$40,$A26,0)</f>
        <v>7.2167365879617913</v>
      </c>
      <c r="BA26" s="12">
        <f>HLOOKUP(BA$9,Programado!$C$9:$AZ$40,$A26,0)</f>
        <v>351.99879999999996</v>
      </c>
      <c r="BB26" s="12">
        <f>HLOOKUP(BB$9,Realizado!$C$9:$AZ$40,$A26,0)</f>
        <v>360.14625311834999</v>
      </c>
      <c r="BC26" s="12">
        <f>HLOOKUP(BC$9,Programado!$C$9:$AZ$40,$A26,0)</f>
        <v>1249.9994999999999</v>
      </c>
      <c r="BD26" s="12">
        <f>HLOOKUP(BD$9,Realizado!$C$9:$AZ$40,$A26,0)</f>
        <v>1308.0855142537384</v>
      </c>
      <c r="BE26" s="12">
        <f>HLOOKUP(BE$9,Programado!$C$9:$AZ$40,$A26,0)</f>
        <v>1999.9991999999997</v>
      </c>
      <c r="BF26" s="12">
        <f>HLOOKUP(BF$9,Realizado!$C$9:$AZ$40,$A26,0)</f>
        <v>2059.5207052113492</v>
      </c>
      <c r="BG26" s="12">
        <f>HLOOKUP(BG$9,Programado!$C$9:$AZ$40,$A26,0)</f>
        <v>0</v>
      </c>
      <c r="BH26" s="12">
        <f>HLOOKUP(BH$9,Realizado!$C$9:$AZ$40,$A26,0)</f>
        <v>0</v>
      </c>
      <c r="BI26" s="12">
        <f>HLOOKUP(BI$9,Programado!$C$9:$AZ$40,$A26,0)</f>
        <v>2297.3670999999999</v>
      </c>
      <c r="BJ26" s="12">
        <f>HLOOKUP(BJ$9,Realizado!$C$9:$AZ$40,$A26,0)</f>
        <v>2297.1508217198248</v>
      </c>
      <c r="BK26" s="12">
        <f>HLOOKUP(BK$9,Programado!$C$9:$AZ$40,$A26,0)</f>
        <v>239.43499999999997</v>
      </c>
      <c r="BL26" s="12">
        <f>HLOOKUP(BL$9,Realizado!$C$9:$AZ$40,$A26,0)</f>
        <v>243.91899465176013</v>
      </c>
      <c r="BM26" s="12">
        <f>HLOOKUP(BM$9,Programado!$C$9:$AZ$40,$A26,0)</f>
        <v>3000</v>
      </c>
      <c r="BN26" s="12">
        <f>HLOOKUP(BN$9,Realizado!$C$9:$AZ$40,$A26,0)</f>
        <v>3040.6113163791283</v>
      </c>
      <c r="BO26" s="12">
        <f>HLOOKUP(BO$9,Programado!$C$9:$AZ$40,$A26,0)</f>
        <v>199.54749999999999</v>
      </c>
      <c r="BP26" s="12">
        <f>HLOOKUP(BP$9,Realizado!$C$9:$AZ$40,$A26,0)</f>
        <v>197.86109546040194</v>
      </c>
      <c r="BQ26" s="12">
        <f>HLOOKUP(BQ$9,Programado!$C$9:$AZ$40,$A26,0)</f>
        <v>578.90880000000004</v>
      </c>
      <c r="BR26" s="12">
        <f>HLOOKUP(BR$9,Realizado!$C$9:$AZ$40,$A26,0)</f>
        <v>577.05851446372571</v>
      </c>
      <c r="BS26" s="12">
        <f>HLOOKUP(BS$9,Programado!$C$9:$AZ$40,$A26,0)</f>
        <v>0</v>
      </c>
      <c r="BT26" s="12">
        <f>HLOOKUP(BT$9,Realizado!$C$9:$AZ$40,$A26,0)</f>
        <v>0</v>
      </c>
      <c r="BU26" s="12">
        <f>HLOOKUP(BU$9,Programado!$C$9:$AZ$40,$A26,0)</f>
        <v>152.49959999999999</v>
      </c>
      <c r="BV26" s="12">
        <f>HLOOKUP(BV$9,Realizado!$C$9:$AZ$40,$A26,0)</f>
        <v>156.14020832402309</v>
      </c>
      <c r="BW26" s="12">
        <f>HLOOKUP(BW$9,Programado!$C$9:$AZ$40,$A26,0)</f>
        <v>369.57249999999999</v>
      </c>
      <c r="BX26" s="12">
        <f>HLOOKUP(BX$9,Realizado!$C$9:$AZ$40,$A26,0)</f>
        <v>359.20662972530374</v>
      </c>
      <c r="BY26" s="12">
        <f>HLOOKUP(BY$9,Programado!$C$9:$AZ$40,$A26,0)</f>
        <v>216.39999999999998</v>
      </c>
      <c r="BZ26" s="12">
        <f>HLOOKUP(BZ$9,Realizado!$C$9:$AZ$40,$A26,0)</f>
        <v>219.24670942145252</v>
      </c>
      <c r="CA26" s="12">
        <f>HLOOKUP(CA$9,Programado!$C$9:$AZ$40,$A26,0)</f>
        <v>29.101299999999998</v>
      </c>
      <c r="CB26" s="12">
        <f>HLOOKUP(CB$9,Realizado!$C$9:$AZ$40,$A26,0)</f>
        <v>28.490292752066843</v>
      </c>
      <c r="CC26" s="12">
        <f>HLOOKUP(CC$9,Programado!$C$9:$AZ$40,$A26,0)</f>
        <v>165.32929999999996</v>
      </c>
      <c r="CD26" s="12">
        <f>HLOOKUP(CD$9,Realizado!$C$9:$AZ$40,$A26,0)</f>
        <v>146.74451055526805</v>
      </c>
      <c r="CE26" s="12">
        <f>HLOOKUP(CE$9,Programado!$C$9:$AZ$40,$A26,0)</f>
        <v>70.494599999999991</v>
      </c>
      <c r="CF26" s="12">
        <f>HLOOKUP(CF$9,Realizado!$C$9:$AZ$40,$A26,0)</f>
        <v>69.010445743665528</v>
      </c>
      <c r="CG26" s="12">
        <f>HLOOKUP(CG$9,Programado!$C$9:$AZ$40,$A26,0)</f>
        <v>33.995399999999997</v>
      </c>
      <c r="CH26" s="12">
        <f>HLOOKUP(CH$9,Realizado!$C$9:$AZ$40,$A26,0)</f>
        <v>39.241139237469213</v>
      </c>
      <c r="CI26" s="12">
        <f>HLOOKUP(CI$9,Programado!$C$9:$AZ$40,$A26,0)</f>
        <v>229.9162</v>
      </c>
      <c r="CJ26" s="12">
        <f>HLOOKUP(CJ$9,Realizado!$C$9:$AZ$40,$A26,0)</f>
        <v>231.18059671527493</v>
      </c>
      <c r="CK26" s="12">
        <f>HLOOKUP(CK$9,Programado!$C$9:$AZ$40,$A26,0)</f>
        <v>267.69330000000002</v>
      </c>
      <c r="CL26" s="12">
        <f>HLOOKUP(CL$9,Realizado!$C$9:$AZ$40,$A26,0)</f>
        <v>272.12833866890207</v>
      </c>
      <c r="CM26" s="12">
        <f>HLOOKUP(CM$9,Programado!$C$9:$AZ$40,$A26,0)</f>
        <v>147.8425</v>
      </c>
      <c r="CN26" s="12">
        <f>HLOOKUP(CN$9,Realizado!$C$9:$AZ$40,$A26,0)</f>
        <v>149.25321118640281</v>
      </c>
      <c r="CO26" s="12">
        <f>HLOOKUP(CO$9,Programado!$C$9:$AZ$40,$A26,0)</f>
        <v>5.4363000000000001</v>
      </c>
      <c r="CP26" s="12">
        <f>HLOOKUP(CP$9,Realizado!$C$9:$AZ$40,$A26,0)</f>
        <v>4.8578931541774004</v>
      </c>
      <c r="CQ26" s="12">
        <f>HLOOKUP(CQ$9,Programado!$C$9:$AZ$40,$A26,0)</f>
        <v>168.95919999999998</v>
      </c>
      <c r="CR26" s="12">
        <f>HLOOKUP(CR$9,Realizado!$C$9:$AZ$40,$A26,0)</f>
        <v>170.37878671913506</v>
      </c>
      <c r="CS26" s="12">
        <f>HLOOKUP(CS$9,Programado!$C$9:$AZ$40,$A26,0)</f>
        <v>302.68999999999994</v>
      </c>
      <c r="CT26" s="12">
        <f>HLOOKUP(CT$9,Realizado!$C$9:$AZ$40,$A26,0)</f>
        <v>317.08951908680723</v>
      </c>
      <c r="CU26" s="12">
        <f>HLOOKUP(CU$9,Programado!$C$9:$AZ$40,$A26,0)</f>
        <v>405.06459999999998</v>
      </c>
      <c r="CV26" s="12">
        <f>HLOOKUP(CV$9,Realizado!$C$9:$AZ$40,$A26,0)</f>
        <v>418.6951116180104</v>
      </c>
      <c r="CW26" s="12">
        <f>HLOOKUP(CW$9,Programado!$C$9:$AZ$40,$A26,0)</f>
        <v>649.99959999999999</v>
      </c>
      <c r="CX26" s="12">
        <f>HLOOKUP(CX$9,Realizado!$C$9:$AZ$40,$A26,0)</f>
        <v>663.12935767103568</v>
      </c>
      <c r="CY26" s="8">
        <f t="shared" si="0"/>
        <v>19952.667300000001</v>
      </c>
      <c r="CZ26" s="8">
        <f t="shared" si="1"/>
        <v>19575.107715313065</v>
      </c>
      <c r="DA26" s="40"/>
      <c r="DB26" s="40"/>
      <c r="DC26" s="40"/>
    </row>
    <row r="27" spans="1:107">
      <c r="A27" s="17">
        <v>19</v>
      </c>
      <c r="B27" s="7">
        <f t="shared" si="2"/>
        <v>46008</v>
      </c>
      <c r="C27" s="8">
        <f>HLOOKUP(C$9,Programado!$C$9:$AZ$40,$A27,0)</f>
        <v>0</v>
      </c>
      <c r="D27" s="8">
        <f>HLOOKUP(D$9,Realizado!$C$9:$AZ$40,$A27,0)</f>
        <v>0</v>
      </c>
      <c r="E27" s="8">
        <f>HLOOKUP(E$9,Programado!$C$9:$AZ$40,$A27,0)</f>
        <v>78.5</v>
      </c>
      <c r="F27" s="8">
        <f>HLOOKUP(F$9,Realizado!$C$9:$AZ$40,$A27,0)</f>
        <v>78.32437885197001</v>
      </c>
      <c r="G27" s="8">
        <f>HLOOKUP(G$9,Programado!$C$9:$AZ$40,$A27,0)</f>
        <v>0</v>
      </c>
      <c r="H27" s="8">
        <f>HLOOKUP(H$9,Realizado!$C$9:$AZ$40,$A27,0)</f>
        <v>0</v>
      </c>
      <c r="I27" s="8">
        <f>HLOOKUP(I$9,Programado!$C$9:$AZ$40,$A27,0)</f>
        <v>426.50829999999996</v>
      </c>
      <c r="J27" s="8">
        <f>HLOOKUP(J$9,Realizado!$C$9:$AZ$40,$A27,0)</f>
        <v>404.53776172164095</v>
      </c>
      <c r="K27" s="8">
        <f>HLOOKUP(K$9,Programado!$C$9:$AZ$40,$A27,0)</f>
        <v>10.001299999999999</v>
      </c>
      <c r="L27" s="8">
        <f>HLOOKUP(L$9,Realizado!$C$9:$AZ$40,$A27,0)</f>
        <v>5.7294240103239007</v>
      </c>
      <c r="M27" s="8">
        <f>HLOOKUP(M$9,Programado!$C$9:$AZ$40,$A27,0)</f>
        <v>45.400899999999993</v>
      </c>
      <c r="N27" s="8">
        <f>HLOOKUP(N$9,Realizado!$C$9:$AZ$40,$A27,0)</f>
        <v>36.858704688538438</v>
      </c>
      <c r="O27" s="8">
        <f>HLOOKUP(O$9,Programado!$C$9:$AZ$40,$A27,0)</f>
        <v>58.621299999999998</v>
      </c>
      <c r="P27" s="8">
        <f>HLOOKUP(P$9,Realizado!$C$9:$AZ$40,$A27,0)</f>
        <v>60.343123655055166</v>
      </c>
      <c r="Q27" s="8">
        <f>HLOOKUP(Q$9,Programado!$C$9:$AZ$40,$A27,0)</f>
        <v>236.1096</v>
      </c>
      <c r="R27" s="8">
        <f>HLOOKUP(R$9,Realizado!$C$9:$AZ$40,$A27,0)</f>
        <v>189.04016304248614</v>
      </c>
      <c r="S27" s="8">
        <f>HLOOKUP(S$9,Programado!$C$9:$AZ$40,$A27,0)</f>
        <v>54.700799999999994</v>
      </c>
      <c r="T27" s="8">
        <f>HLOOKUP(T$9,Realizado!$C$9:$AZ$40,$A27,0)</f>
        <v>57.38994496809422</v>
      </c>
      <c r="U27" s="8">
        <f>HLOOKUP(U$9,Programado!$C$9:$AZ$40,$A27,0)</f>
        <v>212.54379999999998</v>
      </c>
      <c r="V27" s="8">
        <f>HLOOKUP(V$9,Realizado!$C$9:$AZ$40,$A27,0)</f>
        <v>201.62843570076694</v>
      </c>
      <c r="W27" s="8">
        <f>HLOOKUP(W$9,Programado!$C$9:$AZ$40,$A27,0)</f>
        <v>267.1266</v>
      </c>
      <c r="X27" s="8">
        <f>HLOOKUP(X$9,Realizado!$C$9:$AZ$40,$A27,0)</f>
        <v>262.04367310553079</v>
      </c>
      <c r="Y27" s="8">
        <f>HLOOKUP(Y$9,Programado!$C$9:$AZ$40,$A27,0)</f>
        <v>1090.9561999999999</v>
      </c>
      <c r="Z27" s="8">
        <f>HLOOKUP(Z$9,Realizado!$C$9:$AZ$40,$A27,0)</f>
        <v>1117.7162063374365</v>
      </c>
      <c r="AA27" s="8">
        <f>HLOOKUP(AA$9,Programado!$C$9:$AZ$40,$A27,0)</f>
        <v>1069.1316999999999</v>
      </c>
      <c r="AB27" s="8">
        <f>HLOOKUP(AB$9,Realizado!$C$9:$AZ$40,$A27,0)</f>
        <v>1015.1991389028519</v>
      </c>
      <c r="AC27" s="8">
        <f>HLOOKUP(AC$9,Programado!$C$9:$AZ$40,$A27,0)</f>
        <v>220.10040000000001</v>
      </c>
      <c r="AD27" s="8">
        <f>HLOOKUP(AD$9,Realizado!$C$9:$AZ$40,$A27,0)</f>
        <v>243.22975877629034</v>
      </c>
      <c r="AE27" s="8">
        <f>HLOOKUP(AE$9,Programado!$C$9:$AZ$40,$A27,0)</f>
        <v>903.27009999999984</v>
      </c>
      <c r="AF27" s="8">
        <f>HLOOKUP(AF$9,Realizado!$C$9:$AZ$40,$A27,0)</f>
        <v>894.38019157004271</v>
      </c>
      <c r="AG27" s="8">
        <f>HLOOKUP(AG$9,Programado!$C$9:$AZ$40,$A27,0)</f>
        <v>478.92879999999997</v>
      </c>
      <c r="AH27" s="8">
        <f>HLOOKUP(AH$9,Realizado!$C$9:$AZ$40,$A27,0)</f>
        <v>466.51537434314491</v>
      </c>
      <c r="AI27" s="8">
        <f>HLOOKUP(AI$9,Programado!$C$9:$AZ$40,$A27,0)</f>
        <v>306.375</v>
      </c>
      <c r="AJ27" s="8">
        <f>HLOOKUP(AJ$9,Realizado!$C$9:$AZ$40,$A27,0)</f>
        <v>314.82798900300156</v>
      </c>
      <c r="AK27" s="8">
        <f>HLOOKUP(AK$9,Programado!$C$9:$AZ$40,$A27,0)</f>
        <v>153.08169999999998</v>
      </c>
      <c r="AL27" s="8">
        <f>HLOOKUP(AL$9,Realizado!$C$9:$AZ$40,$A27,0)</f>
        <v>166.78987931808035</v>
      </c>
      <c r="AM27" s="8">
        <f>HLOOKUP(AM$9,Programado!$C$9:$AZ$40,$A27,0)</f>
        <v>415.54249999999996</v>
      </c>
      <c r="AN27" s="8">
        <f>HLOOKUP(AN$9,Realizado!$C$9:$AZ$40,$A27,0)</f>
        <v>64.16970976414008</v>
      </c>
      <c r="AO27" s="8">
        <f>HLOOKUP(AO$9,Programado!$C$9:$AZ$40,$A27,0)</f>
        <v>34.000399999999999</v>
      </c>
      <c r="AP27" s="8">
        <f>HLOOKUP(AP$9,Realizado!$C$9:$AZ$40,$A27,0)</f>
        <v>41.72678491516541</v>
      </c>
      <c r="AQ27" s="8">
        <f>HLOOKUP(AQ$9,Programado!$C$9:$AZ$40,$A27,0)</f>
        <v>24.8596</v>
      </c>
      <c r="AR27" s="8">
        <f>HLOOKUP(AR$9,Realizado!$C$9:$AZ$40,$A27,0)</f>
        <v>30.934385897402933</v>
      </c>
      <c r="AS27" s="8">
        <f>HLOOKUP(AS$9,Programado!$C$9:$AZ$40,$A27,0)</f>
        <v>468.0942</v>
      </c>
      <c r="AT27" s="8">
        <f>HLOOKUP(AT$9,Realizado!$C$9:$AZ$40,$A27,0)</f>
        <v>374.96415423881803</v>
      </c>
      <c r="AU27" s="8">
        <f>HLOOKUP(AU$9,Programado!$C$9:$AZ$40,$A27,0)</f>
        <v>215.0342</v>
      </c>
      <c r="AV27" s="8">
        <f>HLOOKUP(AV$9,Realizado!$C$9:$AZ$40,$A27,0)</f>
        <v>205.17702196432009</v>
      </c>
      <c r="AW27" s="8">
        <f>HLOOKUP(AW$9,Programado!$C$9:$AZ$40,$A27,0)</f>
        <v>22.070799999999998</v>
      </c>
      <c r="AX27" s="8">
        <f>HLOOKUP(AX$9,Realizado!$C$9:$AZ$40,$A27,0)</f>
        <v>134.99050551443656</v>
      </c>
      <c r="AY27" s="8">
        <f>HLOOKUP(AY$9,Programado!$C$9:$AZ$40,$A27,0)</f>
        <v>120.94919999999999</v>
      </c>
      <c r="AZ27" s="8">
        <f>HLOOKUP(AZ$9,Realizado!$C$9:$AZ$40,$A27,0)</f>
        <v>8.1083735081535053</v>
      </c>
      <c r="BA27" s="8">
        <f>HLOOKUP(BA$9,Programado!$C$9:$AZ$40,$A27,0)</f>
        <v>349.99919999999997</v>
      </c>
      <c r="BB27" s="8">
        <f>HLOOKUP(BB$9,Realizado!$C$9:$AZ$40,$A27,0)</f>
        <v>359.88246155807678</v>
      </c>
      <c r="BC27" s="8">
        <f>HLOOKUP(BC$9,Programado!$C$9:$AZ$40,$A27,0)</f>
        <v>1450.0012000000002</v>
      </c>
      <c r="BD27" s="8">
        <f>HLOOKUP(BD$9,Realizado!$C$9:$AZ$40,$A27,0)</f>
        <v>1459.460317318192</v>
      </c>
      <c r="BE27" s="8">
        <f>HLOOKUP(BE$9,Programado!$C$9:$AZ$40,$A27,0)</f>
        <v>2199.9978999999998</v>
      </c>
      <c r="BF27" s="8">
        <f>HLOOKUP(BF$9,Realizado!$C$9:$AZ$40,$A27,0)</f>
        <v>2224.97162967343</v>
      </c>
      <c r="BG27" s="8">
        <f>HLOOKUP(BG$9,Programado!$C$9:$AZ$40,$A27,0)</f>
        <v>0</v>
      </c>
      <c r="BH27" s="8">
        <f>HLOOKUP(BH$9,Realizado!$C$9:$AZ$40,$A27,0)</f>
        <v>0</v>
      </c>
      <c r="BI27" s="8">
        <f>HLOOKUP(BI$9,Programado!$C$9:$AZ$40,$A27,0)</f>
        <v>274.97249999999997</v>
      </c>
      <c r="BJ27" s="8">
        <f>HLOOKUP(BJ$9,Realizado!$C$9:$AZ$40,$A27,0)</f>
        <v>274.72987462743123</v>
      </c>
      <c r="BK27" s="8">
        <f>HLOOKUP(BK$9,Programado!$C$9:$AZ$40,$A27,0)</f>
        <v>251.01129999999995</v>
      </c>
      <c r="BL27" s="8">
        <f>HLOOKUP(BL$9,Realizado!$C$9:$AZ$40,$A27,0)</f>
        <v>264.62877678003741</v>
      </c>
      <c r="BM27" s="8">
        <f>HLOOKUP(BM$9,Programado!$C$9:$AZ$40,$A27,0)</f>
        <v>3000.0000999999997</v>
      </c>
      <c r="BN27" s="8">
        <f>HLOOKUP(BN$9,Realizado!$C$9:$AZ$40,$A27,0)</f>
        <v>3022.0008398437003</v>
      </c>
      <c r="BO27" s="8">
        <f>HLOOKUP(BO$9,Programado!$C$9:$AZ$40,$A27,0)</f>
        <v>170.21539999999999</v>
      </c>
      <c r="BP27" s="8">
        <f>HLOOKUP(BP$9,Realizado!$C$9:$AZ$40,$A27,0)</f>
        <v>178.46598183982763</v>
      </c>
      <c r="BQ27" s="8">
        <f>HLOOKUP(BQ$9,Programado!$C$9:$AZ$40,$A27,0)</f>
        <v>583.65959999999995</v>
      </c>
      <c r="BR27" s="8">
        <f>HLOOKUP(BR$9,Realizado!$C$9:$AZ$40,$A27,0)</f>
        <v>592.61095712397946</v>
      </c>
      <c r="BS27" s="8">
        <f>HLOOKUP(BS$9,Programado!$C$9:$AZ$40,$A27,0)</f>
        <v>0</v>
      </c>
      <c r="BT27" s="8">
        <f>HLOOKUP(BT$9,Realizado!$C$9:$AZ$40,$A27,0)</f>
        <v>0</v>
      </c>
      <c r="BU27" s="8">
        <f>HLOOKUP(BU$9,Programado!$C$9:$AZ$40,$A27,0)</f>
        <v>156.99959999999999</v>
      </c>
      <c r="BV27" s="8">
        <f>HLOOKUP(BV$9,Realizado!$C$9:$AZ$40,$A27,0)</f>
        <v>152.91707221714847</v>
      </c>
      <c r="BW27" s="8">
        <f>HLOOKUP(BW$9,Programado!$C$9:$AZ$40,$A27,0)</f>
        <v>427.34999999999997</v>
      </c>
      <c r="BX27" s="8">
        <f>HLOOKUP(BX$9,Realizado!$C$9:$AZ$40,$A27,0)</f>
        <v>392.48645501379417</v>
      </c>
      <c r="BY27" s="8">
        <f>HLOOKUP(BY$9,Programado!$C$9:$AZ$40,$A27,0)</f>
        <v>226.99799999999999</v>
      </c>
      <c r="BZ27" s="8">
        <f>HLOOKUP(BZ$9,Realizado!$C$9:$AZ$40,$A27,0)</f>
        <v>238.14694578566036</v>
      </c>
      <c r="CA27" s="8">
        <f>HLOOKUP(CA$9,Programado!$C$9:$AZ$40,$A27,0)</f>
        <v>29.797099999999997</v>
      </c>
      <c r="CB27" s="8">
        <f>HLOOKUP(CB$9,Realizado!$C$9:$AZ$40,$A27,0)</f>
        <v>25.875700183627341</v>
      </c>
      <c r="CC27" s="8">
        <f>HLOOKUP(CC$9,Programado!$C$9:$AZ$40,$A27,0)</f>
        <v>154.49869999999996</v>
      </c>
      <c r="CD27" s="8">
        <f>HLOOKUP(CD$9,Realizado!$C$9:$AZ$40,$A27,0)</f>
        <v>153.29158117009729</v>
      </c>
      <c r="CE27" s="8">
        <f>HLOOKUP(CE$9,Programado!$C$9:$AZ$40,$A27,0)</f>
        <v>67.894999999999996</v>
      </c>
      <c r="CF27" s="8">
        <f>HLOOKUP(CF$9,Realizado!$C$9:$AZ$40,$A27,0)</f>
        <v>63.409700543230997</v>
      </c>
      <c r="CG27" s="8">
        <f>HLOOKUP(CG$9,Programado!$C$9:$AZ$40,$A27,0)</f>
        <v>21.7958</v>
      </c>
      <c r="CH27" s="8">
        <f>HLOOKUP(CH$9,Realizado!$C$9:$AZ$40,$A27,0)</f>
        <v>22.788481069698364</v>
      </c>
      <c r="CI27" s="8">
        <f>HLOOKUP(CI$9,Programado!$C$9:$AZ$40,$A27,0)</f>
        <v>222.15459999999999</v>
      </c>
      <c r="CJ27" s="8">
        <f>HLOOKUP(CJ$9,Realizado!$C$9:$AZ$40,$A27,0)</f>
        <v>222.49611745201264</v>
      </c>
      <c r="CK27" s="8">
        <f>HLOOKUP(CK$9,Programado!$C$9:$AZ$40,$A27,0)</f>
        <v>277.49630000000002</v>
      </c>
      <c r="CL27" s="8">
        <f>HLOOKUP(CL$9,Realizado!$C$9:$AZ$40,$A27,0)</f>
        <v>275.43055862768767</v>
      </c>
      <c r="CM27" s="8">
        <f>HLOOKUP(CM$9,Programado!$C$9:$AZ$40,$A27,0)</f>
        <v>149.48669999999998</v>
      </c>
      <c r="CN27" s="8">
        <f>HLOOKUP(CN$9,Realizado!$C$9:$AZ$40,$A27,0)</f>
        <v>152.49752568073836</v>
      </c>
      <c r="CO27" s="8">
        <f>HLOOKUP(CO$9,Programado!$C$9:$AZ$40,$A27,0)</f>
        <v>5.0329999999999995</v>
      </c>
      <c r="CP27" s="8">
        <f>HLOOKUP(CP$9,Realizado!$C$9:$AZ$40,$A27,0)</f>
        <v>4.3552415530470752</v>
      </c>
      <c r="CQ27" s="8">
        <f>HLOOKUP(CQ$9,Programado!$C$9:$AZ$40,$A27,0)</f>
        <v>167.6275</v>
      </c>
      <c r="CR27" s="8">
        <f>HLOOKUP(CR$9,Realizado!$C$9:$AZ$40,$A27,0)</f>
        <v>169.99328645117487</v>
      </c>
      <c r="CS27" s="8">
        <f>HLOOKUP(CS$9,Programado!$C$9:$AZ$40,$A27,0)</f>
        <v>301.12329999999997</v>
      </c>
      <c r="CT27" s="8">
        <f>HLOOKUP(CT$9,Realizado!$C$9:$AZ$40,$A27,0)</f>
        <v>293.07161922095759</v>
      </c>
      <c r="CU27" s="8">
        <f>HLOOKUP(CU$9,Programado!$C$9:$AZ$40,$A27,0)</f>
        <v>397.92539999999997</v>
      </c>
      <c r="CV27" s="8">
        <f>HLOOKUP(CV$9,Realizado!$C$9:$AZ$40,$A27,0)</f>
        <v>382.33557347950114</v>
      </c>
      <c r="CW27" s="8">
        <f>HLOOKUP(CW$9,Programado!$C$9:$AZ$40,$A27,0)</f>
        <v>649.99959999999999</v>
      </c>
      <c r="CX27" s="8">
        <f>HLOOKUP(CX$9,Realizado!$C$9:$AZ$40,$A27,0)</f>
        <v>672.26823398171985</v>
      </c>
      <c r="CY27" s="8">
        <f t="shared" si="0"/>
        <v>18447.945199999995</v>
      </c>
      <c r="CZ27" s="8">
        <f t="shared" si="1"/>
        <v>17972.740014992458</v>
      </c>
      <c r="DA27" s="21"/>
      <c r="DB27" s="21"/>
      <c r="DC27" s="21"/>
    </row>
    <row r="28" spans="1:107" s="14" customFormat="1">
      <c r="A28" s="18">
        <v>20</v>
      </c>
      <c r="B28" s="13">
        <f t="shared" si="2"/>
        <v>46009</v>
      </c>
      <c r="C28" s="12">
        <f>HLOOKUP(C$9,Programado!$C$9:$AZ$40,$A28,0)</f>
        <v>0</v>
      </c>
      <c r="D28" s="12">
        <f>HLOOKUP(D$9,Realizado!$C$9:$AZ$40,$A28,0)</f>
        <v>0</v>
      </c>
      <c r="E28" s="12">
        <f>HLOOKUP(E$9,Programado!$C$9:$AZ$40,$A28,0)</f>
        <v>85.999600000000001</v>
      </c>
      <c r="F28" s="12">
        <f>HLOOKUP(F$9,Realizado!$C$9:$AZ$40,$A28,0)</f>
        <v>87.945532618885338</v>
      </c>
      <c r="G28" s="12">
        <f>HLOOKUP(G$9,Programado!$C$9:$AZ$40,$A28,0)</f>
        <v>0</v>
      </c>
      <c r="H28" s="12">
        <f>HLOOKUP(H$9,Realizado!$C$9:$AZ$40,$A28,0)</f>
        <v>0</v>
      </c>
      <c r="I28" s="12">
        <f>HLOOKUP(I$9,Programado!$C$9:$AZ$40,$A28,0)</f>
        <v>390.00130000000001</v>
      </c>
      <c r="J28" s="12">
        <f>HLOOKUP(J$9,Realizado!$C$9:$AZ$40,$A28,0)</f>
        <v>367.06890500954376</v>
      </c>
      <c r="K28" s="12">
        <f>HLOOKUP(K$9,Programado!$C$9:$AZ$40,$A28,0)</f>
        <v>10.088699999999999</v>
      </c>
      <c r="L28" s="12">
        <f>HLOOKUP(L$9,Realizado!$C$9:$AZ$40,$A28,0)</f>
        <v>13.8281466077357</v>
      </c>
      <c r="M28" s="12">
        <f>HLOOKUP(M$9,Programado!$C$9:$AZ$40,$A28,0)</f>
        <v>41.8429</v>
      </c>
      <c r="N28" s="12">
        <f>HLOOKUP(N$9,Realizado!$C$9:$AZ$40,$A28,0)</f>
        <v>39.440591392797728</v>
      </c>
      <c r="O28" s="12">
        <f>HLOOKUP(O$9,Programado!$C$9:$AZ$40,$A28,0)</f>
        <v>61.414199999999994</v>
      </c>
      <c r="P28" s="12">
        <f>HLOOKUP(P$9,Realizado!$C$9:$AZ$40,$A28,0)</f>
        <v>51.632908629815034</v>
      </c>
      <c r="Q28" s="12">
        <f>HLOOKUP(Q$9,Programado!$C$9:$AZ$40,$A28,0)</f>
        <v>195.34459999999999</v>
      </c>
      <c r="R28" s="12">
        <f>HLOOKUP(R$9,Realizado!$C$9:$AZ$40,$A28,0)</f>
        <v>188.82945149129202</v>
      </c>
      <c r="S28" s="12">
        <f>HLOOKUP(S$9,Programado!$C$9:$AZ$40,$A28,0)</f>
        <v>52.157499999999999</v>
      </c>
      <c r="T28" s="12">
        <f>HLOOKUP(T$9,Realizado!$C$9:$AZ$40,$A28,0)</f>
        <v>50.280440721706903</v>
      </c>
      <c r="U28" s="12">
        <f>HLOOKUP(U$9,Programado!$C$9:$AZ$40,$A28,0)</f>
        <v>235.67419999999996</v>
      </c>
      <c r="V28" s="12">
        <f>HLOOKUP(V$9,Realizado!$C$9:$AZ$40,$A28,0)</f>
        <v>217.54546832237341</v>
      </c>
      <c r="W28" s="12">
        <f>HLOOKUP(W$9,Programado!$C$9:$AZ$40,$A28,0)</f>
        <v>268.8313</v>
      </c>
      <c r="X28" s="12">
        <f>HLOOKUP(X$9,Realizado!$C$9:$AZ$40,$A28,0)</f>
        <v>265.936743266392</v>
      </c>
      <c r="Y28" s="12">
        <f>HLOOKUP(Y$9,Programado!$C$9:$AZ$40,$A28,0)</f>
        <v>1514.0391999999999</v>
      </c>
      <c r="Z28" s="12">
        <f>HLOOKUP(Z$9,Realizado!$C$9:$AZ$40,$A28,0)</f>
        <v>1093.9436004529389</v>
      </c>
      <c r="AA28" s="12">
        <f>HLOOKUP(AA$9,Programado!$C$9:$AZ$40,$A28,0)</f>
        <v>924.08039999999994</v>
      </c>
      <c r="AB28" s="12">
        <f>HLOOKUP(AB$9,Realizado!$C$9:$AZ$40,$A28,0)</f>
        <v>946.01765757437431</v>
      </c>
      <c r="AC28" s="12">
        <f>HLOOKUP(AC$9,Programado!$C$9:$AZ$40,$A28,0)</f>
        <v>177.79169999999999</v>
      </c>
      <c r="AD28" s="12">
        <f>HLOOKUP(AD$9,Realizado!$C$9:$AZ$40,$A28,0)</f>
        <v>170.66241626259955</v>
      </c>
      <c r="AE28" s="12">
        <f>HLOOKUP(AE$9,Programado!$C$9:$AZ$40,$A28,0)</f>
        <v>955.26839999999993</v>
      </c>
      <c r="AF28" s="12">
        <f>HLOOKUP(AF$9,Realizado!$C$9:$AZ$40,$A28,0)</f>
        <v>918.07934330056241</v>
      </c>
      <c r="AG28" s="12">
        <f>HLOOKUP(AG$9,Programado!$C$9:$AZ$40,$A28,0)</f>
        <v>488.52879999999993</v>
      </c>
      <c r="AH28" s="12">
        <f>HLOOKUP(AH$9,Realizado!$C$9:$AZ$40,$A28,0)</f>
        <v>464.34740447736306</v>
      </c>
      <c r="AI28" s="12">
        <f>HLOOKUP(AI$9,Programado!$C$9:$AZ$40,$A28,0)</f>
        <v>330.00039999999996</v>
      </c>
      <c r="AJ28" s="12">
        <f>HLOOKUP(AJ$9,Realizado!$C$9:$AZ$40,$A28,0)</f>
        <v>322.61815053753298</v>
      </c>
      <c r="AK28" s="12">
        <f>HLOOKUP(AK$9,Programado!$C$9:$AZ$40,$A28,0)</f>
        <v>135.86709999999999</v>
      </c>
      <c r="AL28" s="12">
        <f>HLOOKUP(AL$9,Realizado!$C$9:$AZ$40,$A28,0)</f>
        <v>96.322175621024869</v>
      </c>
      <c r="AM28" s="12">
        <f>HLOOKUP(AM$9,Programado!$C$9:$AZ$40,$A28,0)</f>
        <v>462.33210000000003</v>
      </c>
      <c r="AN28" s="12">
        <f>HLOOKUP(AN$9,Realizado!$C$9:$AZ$40,$A28,0)</f>
        <v>84.063721853889575</v>
      </c>
      <c r="AO28" s="12">
        <f>HLOOKUP(AO$9,Programado!$C$9:$AZ$40,$A28,0)</f>
        <v>38.999600000000001</v>
      </c>
      <c r="AP28" s="12">
        <f>HLOOKUP(AP$9,Realizado!$C$9:$AZ$40,$A28,0)</f>
        <v>36.944490561798013</v>
      </c>
      <c r="AQ28" s="12">
        <f>HLOOKUP(AQ$9,Programado!$C$9:$AZ$40,$A28,0)</f>
        <v>31.498399999999997</v>
      </c>
      <c r="AR28" s="12">
        <f>HLOOKUP(AR$9,Realizado!$C$9:$AZ$40,$A28,0)</f>
        <v>24.690246647521583</v>
      </c>
      <c r="AS28" s="12">
        <f>HLOOKUP(AS$9,Programado!$C$9:$AZ$40,$A28,0)</f>
        <v>510.79709999999994</v>
      </c>
      <c r="AT28" s="12">
        <f>HLOOKUP(AT$9,Realizado!$C$9:$AZ$40,$A28,0)</f>
        <v>377.75728865597904</v>
      </c>
      <c r="AU28" s="12">
        <f>HLOOKUP(AU$9,Programado!$C$9:$AZ$40,$A28,0)</f>
        <v>240.9983</v>
      </c>
      <c r="AV28" s="12">
        <f>HLOOKUP(AV$9,Realizado!$C$9:$AZ$40,$A28,0)</f>
        <v>255.45076066467854</v>
      </c>
      <c r="AW28" s="12">
        <f>HLOOKUP(AW$9,Programado!$C$9:$AZ$40,$A28,0)</f>
        <v>21.942499999999999</v>
      </c>
      <c r="AX28" s="12">
        <f>HLOOKUP(AX$9,Realizado!$C$9:$AZ$40,$A28,0)</f>
        <v>137.5268184735267</v>
      </c>
      <c r="AY28" s="12">
        <f>HLOOKUP(AY$9,Programado!$C$9:$AZ$40,$A28,0)</f>
        <v>121.20290000000001</v>
      </c>
      <c r="AZ28" s="12">
        <f>HLOOKUP(AZ$9,Realizado!$C$9:$AZ$40,$A28,0)</f>
        <v>6.193471968487418</v>
      </c>
      <c r="BA28" s="12">
        <f>HLOOKUP(BA$9,Programado!$C$9:$AZ$40,$A28,0)</f>
        <v>354.99919999999997</v>
      </c>
      <c r="BB28" s="12">
        <f>HLOOKUP(BB$9,Realizado!$C$9:$AZ$40,$A28,0)</f>
        <v>371.44264414151246</v>
      </c>
      <c r="BC28" s="12">
        <f>HLOOKUP(BC$9,Programado!$C$9:$AZ$40,$A28,0)</f>
        <v>1350.0003999999999</v>
      </c>
      <c r="BD28" s="12">
        <f>HLOOKUP(BD$9,Realizado!$C$9:$AZ$40,$A28,0)</f>
        <v>1350.9730892664472</v>
      </c>
      <c r="BE28" s="12">
        <f>HLOOKUP(BE$9,Programado!$C$9:$AZ$40,$A28,0)</f>
        <v>2150.0003999999999</v>
      </c>
      <c r="BF28" s="12">
        <f>HLOOKUP(BF$9,Realizado!$C$9:$AZ$40,$A28,0)</f>
        <v>2143.1865950779979</v>
      </c>
      <c r="BG28" s="12">
        <f>HLOOKUP(BG$9,Programado!$C$9:$AZ$40,$A28,0)</f>
        <v>0</v>
      </c>
      <c r="BH28" s="12">
        <f>HLOOKUP(BH$9,Realizado!$C$9:$AZ$40,$A28,0)</f>
        <v>0</v>
      </c>
      <c r="BI28" s="12">
        <f>HLOOKUP(BI$9,Programado!$C$9:$AZ$40,$A28,0)</f>
        <v>273.65919999999994</v>
      </c>
      <c r="BJ28" s="12">
        <f>HLOOKUP(BJ$9,Realizado!$C$9:$AZ$40,$A28,0)</f>
        <v>273.58061200660688</v>
      </c>
      <c r="BK28" s="12">
        <f>HLOOKUP(BK$9,Programado!$C$9:$AZ$40,$A28,0)</f>
        <v>292.40169999999995</v>
      </c>
      <c r="BL28" s="12">
        <f>HLOOKUP(BL$9,Realizado!$C$9:$AZ$40,$A28,0)</f>
        <v>283.70085297161859</v>
      </c>
      <c r="BM28" s="12">
        <f>HLOOKUP(BM$9,Programado!$C$9:$AZ$40,$A28,0)</f>
        <v>2999.9999999999995</v>
      </c>
      <c r="BN28" s="12">
        <f>HLOOKUP(BN$9,Realizado!$C$9:$AZ$40,$A28,0)</f>
        <v>3070.5573921566347</v>
      </c>
      <c r="BO28" s="12">
        <f>HLOOKUP(BO$9,Programado!$C$9:$AZ$40,$A28,0)</f>
        <v>189.69880000000001</v>
      </c>
      <c r="BP28" s="12">
        <f>HLOOKUP(BP$9,Realizado!$C$9:$AZ$40,$A28,0)</f>
        <v>181.47492134440728</v>
      </c>
      <c r="BQ28" s="12">
        <f>HLOOKUP(BQ$9,Programado!$C$9:$AZ$40,$A28,0)</f>
        <v>568.41289999999992</v>
      </c>
      <c r="BR28" s="12">
        <f>HLOOKUP(BR$9,Realizado!$C$9:$AZ$40,$A28,0)</f>
        <v>555.35790549930084</v>
      </c>
      <c r="BS28" s="12">
        <f>HLOOKUP(BS$9,Programado!$C$9:$AZ$40,$A28,0)</f>
        <v>0</v>
      </c>
      <c r="BT28" s="12">
        <f>HLOOKUP(BT$9,Realizado!$C$9:$AZ$40,$A28,0)</f>
        <v>0</v>
      </c>
      <c r="BU28" s="12">
        <f>HLOOKUP(BU$9,Programado!$C$9:$AZ$40,$A28,0)</f>
        <v>141.99829999999997</v>
      </c>
      <c r="BV28" s="12">
        <f>HLOOKUP(BV$9,Realizado!$C$9:$AZ$40,$A28,0)</f>
        <v>143.68892498210357</v>
      </c>
      <c r="BW28" s="12">
        <f>HLOOKUP(BW$9,Programado!$C$9:$AZ$40,$A28,0)</f>
        <v>442.77379999999999</v>
      </c>
      <c r="BX28" s="12">
        <f>HLOOKUP(BX$9,Realizado!$C$9:$AZ$40,$A28,0)</f>
        <v>412.03008542744914</v>
      </c>
      <c r="BY28" s="12">
        <f>HLOOKUP(BY$9,Programado!$C$9:$AZ$40,$A28,0)</f>
        <v>187.4975</v>
      </c>
      <c r="BZ28" s="12">
        <f>HLOOKUP(BZ$9,Realizado!$C$9:$AZ$40,$A28,0)</f>
        <v>188.02440468692203</v>
      </c>
      <c r="CA28" s="12">
        <f>HLOOKUP(CA$9,Programado!$C$9:$AZ$40,$A28,0)</f>
        <v>8.5003999999999991</v>
      </c>
      <c r="CB28" s="12">
        <f>HLOOKUP(CB$9,Realizado!$C$9:$AZ$40,$A28,0)</f>
        <v>8.1405432106258448</v>
      </c>
      <c r="CC28" s="12">
        <f>HLOOKUP(CC$9,Programado!$C$9:$AZ$40,$A28,0)</f>
        <v>140.20009999999999</v>
      </c>
      <c r="CD28" s="12">
        <f>HLOOKUP(CD$9,Realizado!$C$9:$AZ$40,$A28,0)</f>
        <v>138.22248828949125</v>
      </c>
      <c r="CE28" s="12">
        <f>HLOOKUP(CE$9,Programado!$C$9:$AZ$40,$A28,0)</f>
        <v>63.796300000000002</v>
      </c>
      <c r="CF28" s="12">
        <f>HLOOKUP(CF$9,Realizado!$C$9:$AZ$40,$A28,0)</f>
        <v>64.695148237854937</v>
      </c>
      <c r="CG28" s="12">
        <f>HLOOKUP(CG$9,Programado!$C$9:$AZ$40,$A28,0)</f>
        <v>20.395799999999998</v>
      </c>
      <c r="CH28" s="12">
        <f>HLOOKUP(CH$9,Realizado!$C$9:$AZ$40,$A28,0)</f>
        <v>17.783143445856073</v>
      </c>
      <c r="CI28" s="12">
        <f>HLOOKUP(CI$9,Programado!$C$9:$AZ$40,$A28,0)</f>
        <v>222.9546</v>
      </c>
      <c r="CJ28" s="12">
        <f>HLOOKUP(CJ$9,Realizado!$C$9:$AZ$40,$A28,0)</f>
        <v>216.9924175207031</v>
      </c>
      <c r="CK28" s="12">
        <f>HLOOKUP(CK$9,Programado!$C$9:$AZ$40,$A28,0)</f>
        <v>273.69630000000001</v>
      </c>
      <c r="CL28" s="12">
        <f>HLOOKUP(CL$9,Realizado!$C$9:$AZ$40,$A28,0)</f>
        <v>276.99212960186583</v>
      </c>
      <c r="CM28" s="12">
        <f>HLOOKUP(CM$9,Programado!$C$9:$AZ$40,$A28,0)</f>
        <v>125.80800000000001</v>
      </c>
      <c r="CN28" s="12">
        <f>HLOOKUP(CN$9,Realizado!$C$9:$AZ$40,$A28,0)</f>
        <v>136.21000531899222</v>
      </c>
      <c r="CO28" s="12">
        <f>HLOOKUP(CO$9,Programado!$C$9:$AZ$40,$A28,0)</f>
        <v>3.8953999999999995</v>
      </c>
      <c r="CP28" s="12">
        <f>HLOOKUP(CP$9,Realizado!$C$9:$AZ$40,$A28,0)</f>
        <v>3.7708252914662173</v>
      </c>
      <c r="CQ28" s="12">
        <f>HLOOKUP(CQ$9,Programado!$C$9:$AZ$40,$A28,0)</f>
        <v>159.36409999999998</v>
      </c>
      <c r="CR28" s="12">
        <f>HLOOKUP(CR$9,Realizado!$C$9:$AZ$40,$A28,0)</f>
        <v>164.91824780530916</v>
      </c>
      <c r="CS28" s="12">
        <f>HLOOKUP(CS$9,Programado!$C$9:$AZ$40,$A28,0)</f>
        <v>295.70039999999995</v>
      </c>
      <c r="CT28" s="12">
        <f>HLOOKUP(CT$9,Realizado!$C$9:$AZ$40,$A28,0)</f>
        <v>285.39110275568618</v>
      </c>
      <c r="CU28" s="12">
        <f>HLOOKUP(CU$9,Programado!$C$9:$AZ$40,$A28,0)</f>
        <v>417.15919999999994</v>
      </c>
      <c r="CV28" s="12">
        <f>HLOOKUP(CV$9,Realizado!$C$9:$AZ$40,$A28,0)</f>
        <v>425.05774260533144</v>
      </c>
      <c r="CW28" s="12">
        <f>HLOOKUP(CW$9,Programado!$C$9:$AZ$40,$A28,0)</f>
        <v>649.99959999999987</v>
      </c>
      <c r="CX28" s="12">
        <f>HLOOKUP(CX$9,Realizado!$C$9:$AZ$40,$A28,0)</f>
        <v>633.78522739918219</v>
      </c>
      <c r="CY28" s="8">
        <f t="shared" si="0"/>
        <v>18627.613600000001</v>
      </c>
      <c r="CZ28" s="8">
        <f t="shared" si="1"/>
        <v>17563.102184156185</v>
      </c>
      <c r="DA28" s="40"/>
      <c r="DB28" s="40"/>
      <c r="DC28" s="40"/>
    </row>
    <row r="29" spans="1:107">
      <c r="A29" s="17">
        <v>21</v>
      </c>
      <c r="B29" s="7">
        <f t="shared" si="2"/>
        <v>46010</v>
      </c>
      <c r="C29" s="8">
        <f>HLOOKUP(C$9,Programado!$C$9:$AZ$40,$A29,0)</f>
        <v>0</v>
      </c>
      <c r="D29" s="8">
        <f>HLOOKUP(D$9,Realizado!$C$9:$AZ$40,$A29,0)</f>
        <v>0</v>
      </c>
      <c r="E29" s="8">
        <f>HLOOKUP(E$9,Programado!$C$9:$AZ$40,$A29,0)</f>
        <v>80.497499999999988</v>
      </c>
      <c r="F29" s="8">
        <f>HLOOKUP(F$9,Realizado!$C$9:$AZ$40,$A29,0)</f>
        <v>83.931557992899016</v>
      </c>
      <c r="G29" s="8">
        <f>HLOOKUP(G$9,Programado!$C$9:$AZ$40,$A29,0)</f>
        <v>0</v>
      </c>
      <c r="H29" s="8">
        <f>HLOOKUP(H$9,Realizado!$C$9:$AZ$40,$A29,0)</f>
        <v>0</v>
      </c>
      <c r="I29" s="8">
        <f>HLOOKUP(I$9,Programado!$C$9:$AZ$40,$A29,0)</f>
        <v>296.09789999999998</v>
      </c>
      <c r="J29" s="8">
        <f>HLOOKUP(J$9,Realizado!$C$9:$AZ$40,$A29,0)</f>
        <v>667.7827051336609</v>
      </c>
      <c r="K29" s="8">
        <f>HLOOKUP(K$9,Programado!$C$9:$AZ$40,$A29,0)</f>
        <v>4.9990999999999994</v>
      </c>
      <c r="L29" s="8">
        <f>HLOOKUP(L$9,Realizado!$C$9:$AZ$40,$A29,0)</f>
        <v>0.83828883025841461</v>
      </c>
      <c r="M29" s="8">
        <f>HLOOKUP(M$9,Programado!$C$9:$AZ$40,$A29,0)</f>
        <v>45.899999999999991</v>
      </c>
      <c r="N29" s="8">
        <f>HLOOKUP(N$9,Realizado!$C$9:$AZ$40,$A29,0)</f>
        <v>44.255055448637464</v>
      </c>
      <c r="O29" s="8">
        <f>HLOOKUP(O$9,Programado!$C$9:$AZ$40,$A29,0)</f>
        <v>59.408799999999992</v>
      </c>
      <c r="P29" s="8">
        <f>HLOOKUP(P$9,Realizado!$C$9:$AZ$40,$A29,0)</f>
        <v>53.092876960351347</v>
      </c>
      <c r="Q29" s="8">
        <f>HLOOKUP(Q$9,Programado!$C$9:$AZ$40,$A29,0)</f>
        <v>238.50909999999999</v>
      </c>
      <c r="R29" s="8">
        <f>HLOOKUP(R$9,Realizado!$C$9:$AZ$40,$A29,0)</f>
        <v>227.89633817370265</v>
      </c>
      <c r="S29" s="8">
        <f>HLOOKUP(S$9,Programado!$C$9:$AZ$40,$A29,0)</f>
        <v>52.7</v>
      </c>
      <c r="T29" s="8">
        <f>HLOOKUP(T$9,Realizado!$C$9:$AZ$40,$A29,0)</f>
        <v>58.747506412427001</v>
      </c>
      <c r="U29" s="8">
        <f>HLOOKUP(U$9,Programado!$C$9:$AZ$40,$A29,0)</f>
        <v>230.04459999999997</v>
      </c>
      <c r="V29" s="8">
        <f>HLOOKUP(V$9,Realizado!$C$9:$AZ$40,$A29,0)</f>
        <v>217.86394837684946</v>
      </c>
      <c r="W29" s="8">
        <f>HLOOKUP(W$9,Programado!$C$9:$AZ$40,$A29,0)</f>
        <v>253.1421</v>
      </c>
      <c r="X29" s="8">
        <f>HLOOKUP(X$9,Realizado!$C$9:$AZ$40,$A29,0)</f>
        <v>255.30492468013739</v>
      </c>
      <c r="Y29" s="8">
        <f>HLOOKUP(Y$9,Programado!$C$9:$AZ$40,$A29,0)</f>
        <v>1521.4005</v>
      </c>
      <c r="Z29" s="8">
        <f>HLOOKUP(Z$9,Realizado!$C$9:$AZ$40,$A29,0)</f>
        <v>1041.6705147439247</v>
      </c>
      <c r="AA29" s="8">
        <f>HLOOKUP(AA$9,Programado!$C$9:$AZ$40,$A29,0)</f>
        <v>971.59879999999998</v>
      </c>
      <c r="AB29" s="8">
        <f>HLOOKUP(AB$9,Realizado!$C$9:$AZ$40,$A29,0)</f>
        <v>879.85235393353219</v>
      </c>
      <c r="AC29" s="8">
        <f>HLOOKUP(AC$9,Programado!$C$9:$AZ$40,$A29,0)</f>
        <v>190.73839999999998</v>
      </c>
      <c r="AD29" s="8">
        <f>HLOOKUP(AD$9,Realizado!$C$9:$AZ$40,$A29,0)</f>
        <v>197.12253270780775</v>
      </c>
      <c r="AE29" s="8">
        <f>HLOOKUP(AE$9,Programado!$C$9:$AZ$40,$A29,0)</f>
        <v>853.27049999999986</v>
      </c>
      <c r="AF29" s="8">
        <f>HLOOKUP(AF$9,Realizado!$C$9:$AZ$40,$A29,0)</f>
        <v>897.26769044778894</v>
      </c>
      <c r="AG29" s="8">
        <f>HLOOKUP(AG$9,Programado!$C$9:$AZ$40,$A29,0)</f>
        <v>421.13079999999997</v>
      </c>
      <c r="AH29" s="8">
        <f>HLOOKUP(AH$9,Realizado!$C$9:$AZ$40,$A29,0)</f>
        <v>437.04283334225596</v>
      </c>
      <c r="AI29" s="8">
        <f>HLOOKUP(AI$9,Programado!$C$9:$AZ$40,$A29,0)</f>
        <v>303.99879999999996</v>
      </c>
      <c r="AJ29" s="8">
        <f>HLOOKUP(AJ$9,Realizado!$C$9:$AZ$40,$A29,0)</f>
        <v>332.96687574203111</v>
      </c>
      <c r="AK29" s="8">
        <f>HLOOKUP(AK$9,Programado!$C$9:$AZ$40,$A29,0)</f>
        <v>96.206299999999985</v>
      </c>
      <c r="AL29" s="8">
        <f>HLOOKUP(AL$9,Realizado!$C$9:$AZ$40,$A29,0)</f>
        <v>103.35806546830987</v>
      </c>
      <c r="AM29" s="8">
        <f>HLOOKUP(AM$9,Programado!$C$9:$AZ$40,$A29,0)</f>
        <v>299.52170000000001</v>
      </c>
      <c r="AN29" s="8">
        <f>HLOOKUP(AN$9,Realizado!$C$9:$AZ$40,$A29,0)</f>
        <v>46.642583533793029</v>
      </c>
      <c r="AO29" s="8">
        <f>HLOOKUP(AO$9,Programado!$C$9:$AZ$40,$A29,0)</f>
        <v>35.999999999999993</v>
      </c>
      <c r="AP29" s="8">
        <f>HLOOKUP(AP$9,Realizado!$C$9:$AZ$40,$A29,0)</f>
        <v>33.830731443329356</v>
      </c>
      <c r="AQ29" s="8">
        <f>HLOOKUP(AQ$9,Programado!$C$9:$AZ$40,$A29,0)</f>
        <v>30.999999999999996</v>
      </c>
      <c r="AR29" s="8">
        <f>HLOOKUP(AR$9,Realizado!$C$9:$AZ$40,$A29,0)</f>
        <v>22.439171717019534</v>
      </c>
      <c r="AS29" s="8">
        <f>HLOOKUP(AS$9,Programado!$C$9:$AZ$40,$A29,0)</f>
        <v>502.2217</v>
      </c>
      <c r="AT29" s="8">
        <f>HLOOKUP(AT$9,Realizado!$C$9:$AZ$40,$A29,0)</f>
        <v>353.49892026414858</v>
      </c>
      <c r="AU29" s="8">
        <f>HLOOKUP(AU$9,Programado!$C$9:$AZ$40,$A29,0)</f>
        <v>217.40789999999998</v>
      </c>
      <c r="AV29" s="8">
        <f>HLOOKUP(AV$9,Realizado!$C$9:$AZ$40,$A29,0)</f>
        <v>196.74614718888137</v>
      </c>
      <c r="AW29" s="8">
        <f>HLOOKUP(AW$9,Programado!$C$9:$AZ$40,$A29,0)</f>
        <v>25.339199999999998</v>
      </c>
      <c r="AX29" s="8">
        <f>HLOOKUP(AX$9,Realizado!$C$9:$AZ$40,$A29,0)</f>
        <v>131.11673717505883</v>
      </c>
      <c r="AY29" s="8">
        <f>HLOOKUP(AY$9,Programado!$C$9:$AZ$40,$A29,0)</f>
        <v>116.4713</v>
      </c>
      <c r="AZ29" s="8">
        <f>HLOOKUP(AZ$9,Realizado!$C$9:$AZ$40,$A29,0)</f>
        <v>3.6641291115996197</v>
      </c>
      <c r="BA29" s="8">
        <f>HLOOKUP(BA$9,Programado!$C$9:$AZ$40,$A29,0)</f>
        <v>380.0009</v>
      </c>
      <c r="BB29" s="8">
        <f>HLOOKUP(BB$9,Realizado!$C$9:$AZ$40,$A29,0)</f>
        <v>386.24821354269943</v>
      </c>
      <c r="BC29" s="8">
        <f>HLOOKUP(BC$9,Programado!$C$9:$AZ$40,$A29,0)</f>
        <v>1350.0003999999999</v>
      </c>
      <c r="BD29" s="8">
        <f>HLOOKUP(BD$9,Realizado!$C$9:$AZ$40,$A29,0)</f>
        <v>1303.1560435115598</v>
      </c>
      <c r="BE29" s="8">
        <f>HLOOKUP(BE$9,Programado!$C$9:$AZ$40,$A29,0)</f>
        <v>2099.9991</v>
      </c>
      <c r="BF29" s="8">
        <f>HLOOKUP(BF$9,Realizado!$C$9:$AZ$40,$A29,0)</f>
        <v>2060.5506718521724</v>
      </c>
      <c r="BG29" s="8">
        <f>HLOOKUP(BG$9,Programado!$C$9:$AZ$40,$A29,0)</f>
        <v>0</v>
      </c>
      <c r="BH29" s="8">
        <f>HLOOKUP(BH$9,Realizado!$C$9:$AZ$40,$A29,0)</f>
        <v>0</v>
      </c>
      <c r="BI29" s="8">
        <f>HLOOKUP(BI$9,Programado!$C$9:$AZ$40,$A29,0)</f>
        <v>136.6713</v>
      </c>
      <c r="BJ29" s="8">
        <f>HLOOKUP(BJ$9,Realizado!$C$9:$AZ$40,$A29,0)</f>
        <v>135.50007092078991</v>
      </c>
      <c r="BK29" s="8">
        <f>HLOOKUP(BK$9,Programado!$C$9:$AZ$40,$A29,0)</f>
        <v>277.78919999999999</v>
      </c>
      <c r="BL29" s="8">
        <f>HLOOKUP(BL$9,Realizado!$C$9:$AZ$40,$A29,0)</f>
        <v>287.93867511064161</v>
      </c>
      <c r="BM29" s="8">
        <f>HLOOKUP(BM$9,Programado!$C$9:$AZ$40,$A29,0)</f>
        <v>3000</v>
      </c>
      <c r="BN29" s="8">
        <f>HLOOKUP(BN$9,Realizado!$C$9:$AZ$40,$A29,0)</f>
        <v>3032.2993440678101</v>
      </c>
      <c r="BO29" s="8">
        <f>HLOOKUP(BO$9,Programado!$C$9:$AZ$40,$A29,0)</f>
        <v>172.51829999999998</v>
      </c>
      <c r="BP29" s="8">
        <f>HLOOKUP(BP$9,Realizado!$C$9:$AZ$40,$A29,0)</f>
        <v>153.52776040241508</v>
      </c>
      <c r="BQ29" s="8">
        <f>HLOOKUP(BQ$9,Programado!$C$9:$AZ$40,$A29,0)</f>
        <v>541.68489999999997</v>
      </c>
      <c r="BR29" s="8">
        <f>HLOOKUP(BR$9,Realizado!$C$9:$AZ$40,$A29,0)</f>
        <v>523.61981320179711</v>
      </c>
      <c r="BS29" s="8">
        <f>HLOOKUP(BS$9,Programado!$C$9:$AZ$40,$A29,0)</f>
        <v>0</v>
      </c>
      <c r="BT29" s="8">
        <f>HLOOKUP(BT$9,Realizado!$C$9:$AZ$40,$A29,0)</f>
        <v>0</v>
      </c>
      <c r="BU29" s="8">
        <f>HLOOKUP(BU$9,Programado!$C$9:$AZ$40,$A29,0)</f>
        <v>114.99629999999999</v>
      </c>
      <c r="BV29" s="8">
        <f>HLOOKUP(BV$9,Realizado!$C$9:$AZ$40,$A29,0)</f>
        <v>107.77118409088112</v>
      </c>
      <c r="BW29" s="8">
        <f>HLOOKUP(BW$9,Programado!$C$9:$AZ$40,$A29,0)</f>
        <v>428.8279</v>
      </c>
      <c r="BX29" s="8">
        <f>HLOOKUP(BX$9,Realizado!$C$9:$AZ$40,$A29,0)</f>
        <v>401.44330442465571</v>
      </c>
      <c r="BY29" s="8">
        <f>HLOOKUP(BY$9,Programado!$C$9:$AZ$40,$A29,0)</f>
        <v>175.49459999999996</v>
      </c>
      <c r="BZ29" s="8">
        <f>HLOOKUP(BZ$9,Realizado!$C$9:$AZ$40,$A29,0)</f>
        <v>172.58482406617588</v>
      </c>
      <c r="CA29" s="8">
        <f>HLOOKUP(CA$9,Programado!$C$9:$AZ$40,$A29,0)</f>
        <v>7.2957999999999998</v>
      </c>
      <c r="CB29" s="8">
        <f>HLOOKUP(CB$9,Realizado!$C$9:$AZ$40,$A29,0)</f>
        <v>7.0400713052178521</v>
      </c>
      <c r="CC29" s="8">
        <f>HLOOKUP(CC$9,Programado!$C$9:$AZ$40,$A29,0)</f>
        <v>145.99459999999999</v>
      </c>
      <c r="CD29" s="8">
        <f>HLOOKUP(CD$9,Realizado!$C$9:$AZ$40,$A29,0)</f>
        <v>143.35167926785184</v>
      </c>
      <c r="CE29" s="8">
        <f>HLOOKUP(CE$9,Programado!$C$9:$AZ$40,$A29,0)</f>
        <v>70.695799999999991</v>
      </c>
      <c r="CF29" s="8">
        <f>HLOOKUP(CF$9,Realizado!$C$9:$AZ$40,$A29,0)</f>
        <v>69.594057762684585</v>
      </c>
      <c r="CG29" s="8">
        <f>HLOOKUP(CG$9,Programado!$C$9:$AZ$40,$A29,0)</f>
        <v>25.594999999999999</v>
      </c>
      <c r="CH29" s="8">
        <f>HLOOKUP(CH$9,Realizado!$C$9:$AZ$40,$A29,0)</f>
        <v>24.917847292513393</v>
      </c>
      <c r="CI29" s="8">
        <f>HLOOKUP(CI$9,Programado!$C$9:$AZ$40,$A29,0)</f>
        <v>222.3571</v>
      </c>
      <c r="CJ29" s="8">
        <f>HLOOKUP(CJ$9,Realizado!$C$9:$AZ$40,$A29,0)</f>
        <v>231.49478747608811</v>
      </c>
      <c r="CK29" s="8">
        <f>HLOOKUP(CK$9,Programado!$C$9:$AZ$40,$A29,0)</f>
        <v>264.79669999999999</v>
      </c>
      <c r="CL29" s="8">
        <f>HLOOKUP(CL$9,Realizado!$C$9:$AZ$40,$A29,0)</f>
        <v>266.2884653467562</v>
      </c>
      <c r="CM29" s="8">
        <f>HLOOKUP(CM$9,Programado!$C$9:$AZ$40,$A29,0)</f>
        <v>121.57089999999999</v>
      </c>
      <c r="CN29" s="8">
        <f>HLOOKUP(CN$9,Realizado!$C$9:$AZ$40,$A29,0)</f>
        <v>116.16452754676877</v>
      </c>
      <c r="CO29" s="8">
        <f>HLOOKUP(CO$9,Programado!$C$9:$AZ$40,$A29,0)</f>
        <v>3.915</v>
      </c>
      <c r="CP29" s="8">
        <f>HLOOKUP(CP$9,Realizado!$C$9:$AZ$40,$A29,0)</f>
        <v>3.9850218937612194</v>
      </c>
      <c r="CQ29" s="8">
        <f>HLOOKUP(CQ$9,Programado!$C$9:$AZ$40,$A29,0)</f>
        <v>157.31329999999997</v>
      </c>
      <c r="CR29" s="8">
        <f>HLOOKUP(CR$9,Realizado!$C$9:$AZ$40,$A29,0)</f>
        <v>165.94472939503078</v>
      </c>
      <c r="CS29" s="8">
        <f>HLOOKUP(CS$9,Programado!$C$9:$AZ$40,$A29,0)</f>
        <v>292.15289999999993</v>
      </c>
      <c r="CT29" s="8">
        <f>HLOOKUP(CT$9,Realizado!$C$9:$AZ$40,$A29,0)</f>
        <v>289.33349979367154</v>
      </c>
      <c r="CU29" s="8">
        <f>HLOOKUP(CU$9,Programado!$C$9:$AZ$40,$A29,0)</f>
        <v>414.53049999999996</v>
      </c>
      <c r="CV29" s="8">
        <f>HLOOKUP(CV$9,Realizado!$C$9:$AZ$40,$A29,0)</f>
        <v>405.20287032025658</v>
      </c>
      <c r="CW29" s="8">
        <f>HLOOKUP(CW$9,Programado!$C$9:$AZ$40,$A29,0)</f>
        <v>599.99959999999987</v>
      </c>
      <c r="CX29" s="8">
        <f>HLOOKUP(CX$9,Realizado!$C$9:$AZ$40,$A29,0)</f>
        <v>604.88048164692998</v>
      </c>
      <c r="CY29" s="8">
        <f t="shared" si="0"/>
        <v>17851.805100000001</v>
      </c>
      <c r="CZ29" s="8">
        <f t="shared" si="1"/>
        <v>17179.77043306753</v>
      </c>
      <c r="DA29" s="21"/>
      <c r="DB29" s="21"/>
      <c r="DC29" s="21"/>
    </row>
    <row r="30" spans="1:107" s="14" customFormat="1">
      <c r="A30" s="18">
        <v>22</v>
      </c>
      <c r="B30" s="13">
        <f t="shared" si="2"/>
        <v>46011</v>
      </c>
      <c r="C30" s="12">
        <f>HLOOKUP(C$9,Programado!$C$9:$AZ$40,$A30,0)</f>
        <v>0</v>
      </c>
      <c r="D30" s="12">
        <f>HLOOKUP(D$9,Realizado!$C$9:$AZ$40,$A30,0)</f>
        <v>0</v>
      </c>
      <c r="E30" s="12">
        <f>HLOOKUP(E$9,Programado!$C$9:$AZ$40,$A30,0)</f>
        <v>71.296699999999987</v>
      </c>
      <c r="F30" s="12">
        <f>HLOOKUP(F$9,Realizado!$C$9:$AZ$40,$A30,0)</f>
        <v>73.389278411858996</v>
      </c>
      <c r="G30" s="12">
        <f>HLOOKUP(G$9,Programado!$C$9:$AZ$40,$A30,0)</f>
        <v>0</v>
      </c>
      <c r="H30" s="12">
        <f>HLOOKUP(H$9,Realizado!$C$9:$AZ$40,$A30,0)</f>
        <v>0</v>
      </c>
      <c r="I30" s="12">
        <f>HLOOKUP(I$9,Programado!$C$9:$AZ$40,$A30,0)</f>
        <v>1083.1967</v>
      </c>
      <c r="J30" s="12">
        <f>HLOOKUP(J$9,Realizado!$C$9:$AZ$40,$A30,0)</f>
        <v>1064.5260160271073</v>
      </c>
      <c r="K30" s="12">
        <f>HLOOKUP(K$9,Programado!$C$9:$AZ$40,$A30,0)</f>
        <v>7</v>
      </c>
      <c r="L30" s="12">
        <f>HLOOKUP(L$9,Realizado!$C$9:$AZ$40,$A30,0)</f>
        <v>13.281261665705909</v>
      </c>
      <c r="M30" s="12">
        <f>HLOOKUP(M$9,Programado!$C$9:$AZ$40,$A30,0)</f>
        <v>43.099999999999994</v>
      </c>
      <c r="N30" s="12">
        <f>HLOOKUP(N$9,Realizado!$C$9:$AZ$40,$A30,0)</f>
        <v>36.721179210469174</v>
      </c>
      <c r="O30" s="12">
        <f>HLOOKUP(O$9,Programado!$C$9:$AZ$40,$A30,0)</f>
        <v>50.532899999999998</v>
      </c>
      <c r="P30" s="12">
        <f>HLOOKUP(P$9,Realizado!$C$9:$AZ$40,$A30,0)</f>
        <v>36.213434073114065</v>
      </c>
      <c r="Q30" s="12">
        <f>HLOOKUP(Q$9,Programado!$C$9:$AZ$40,$A30,0)</f>
        <v>168.80959999999999</v>
      </c>
      <c r="R30" s="12">
        <f>HLOOKUP(R$9,Realizado!$C$9:$AZ$40,$A30,0)</f>
        <v>155.18932553511124</v>
      </c>
      <c r="S30" s="12">
        <f>HLOOKUP(S$9,Programado!$C$9:$AZ$40,$A30,0)</f>
        <v>53.298799999999993</v>
      </c>
      <c r="T30" s="12">
        <f>HLOOKUP(T$9,Realizado!$C$9:$AZ$40,$A30,0)</f>
        <v>54.32041919052503</v>
      </c>
      <c r="U30" s="12">
        <f>HLOOKUP(U$9,Programado!$C$9:$AZ$40,$A30,0)</f>
        <v>192.54169999999996</v>
      </c>
      <c r="V30" s="12">
        <f>HLOOKUP(V$9,Realizado!$C$9:$AZ$40,$A30,0)</f>
        <v>170.068081009423</v>
      </c>
      <c r="W30" s="12">
        <f>HLOOKUP(W$9,Programado!$C$9:$AZ$40,$A30,0)</f>
        <v>232.1276</v>
      </c>
      <c r="X30" s="12">
        <f>HLOOKUP(X$9,Realizado!$C$9:$AZ$40,$A30,0)</f>
        <v>243.03191510608539</v>
      </c>
      <c r="Y30" s="12">
        <f>HLOOKUP(Y$9,Programado!$C$9:$AZ$40,$A30,0)</f>
        <v>1015.9513000000001</v>
      </c>
      <c r="Z30" s="12">
        <f>HLOOKUP(Z$9,Realizado!$C$9:$AZ$40,$A30,0)</f>
        <v>1060.5072159457491</v>
      </c>
      <c r="AA30" s="12">
        <f>HLOOKUP(AA$9,Programado!$C$9:$AZ$40,$A30,0)</f>
        <v>845.84249999999997</v>
      </c>
      <c r="AB30" s="12">
        <f>HLOOKUP(AB$9,Realizado!$C$9:$AZ$40,$A30,0)</f>
        <v>881.70988617045691</v>
      </c>
      <c r="AC30" s="12">
        <f>HLOOKUP(AC$9,Programado!$C$9:$AZ$40,$A30,0)</f>
        <v>198.82919999999999</v>
      </c>
      <c r="AD30" s="12">
        <f>HLOOKUP(AD$9,Realizado!$C$9:$AZ$40,$A30,0)</f>
        <v>156.76403247113259</v>
      </c>
      <c r="AE30" s="12">
        <f>HLOOKUP(AE$9,Programado!$C$9:$AZ$40,$A30,0)</f>
        <v>847.77129999999988</v>
      </c>
      <c r="AF30" s="12">
        <f>HLOOKUP(AF$9,Realizado!$C$9:$AZ$40,$A30,0)</f>
        <v>825.38341794992778</v>
      </c>
      <c r="AG30" s="12">
        <f>HLOOKUP(AG$9,Programado!$C$9:$AZ$40,$A30,0)</f>
        <v>426.13</v>
      </c>
      <c r="AH30" s="12">
        <f>HLOOKUP(AH$9,Realizado!$C$9:$AZ$40,$A30,0)</f>
        <v>393.21777958333206</v>
      </c>
      <c r="AI30" s="12">
        <f>HLOOKUP(AI$9,Programado!$C$9:$AZ$40,$A30,0)</f>
        <v>349.99799999999993</v>
      </c>
      <c r="AJ30" s="12">
        <f>HLOOKUP(AJ$9,Realizado!$C$9:$AZ$40,$A30,0)</f>
        <v>333.58882332316273</v>
      </c>
      <c r="AK30" s="12">
        <f>HLOOKUP(AK$9,Programado!$C$9:$AZ$40,$A30,0)</f>
        <v>91.080499999999986</v>
      </c>
      <c r="AL30" s="12">
        <f>HLOOKUP(AL$9,Realizado!$C$9:$AZ$40,$A30,0)</f>
        <v>34.720429578591968</v>
      </c>
      <c r="AM30" s="12">
        <f>HLOOKUP(AM$9,Programado!$C$9:$AZ$40,$A30,0)</f>
        <v>259.34710000000001</v>
      </c>
      <c r="AN30" s="12">
        <f>HLOOKUP(AN$9,Realizado!$C$9:$AZ$40,$A30,0)</f>
        <v>6.5414409168965593</v>
      </c>
      <c r="AO30" s="12">
        <f>HLOOKUP(AO$9,Programado!$C$9:$AZ$40,$A30,0)</f>
        <v>17.999999999999996</v>
      </c>
      <c r="AP30" s="12">
        <f>HLOOKUP(AP$9,Realizado!$C$9:$AZ$40,$A30,0)</f>
        <v>15.604718426770722</v>
      </c>
      <c r="AQ30" s="12">
        <f>HLOOKUP(AQ$9,Programado!$C$9:$AZ$40,$A30,0)</f>
        <v>14.334099999999998</v>
      </c>
      <c r="AR30" s="12">
        <f>HLOOKUP(AR$9,Realizado!$C$9:$AZ$40,$A30,0)</f>
        <v>9.6594893290282045</v>
      </c>
      <c r="AS30" s="12">
        <f>HLOOKUP(AS$9,Programado!$C$9:$AZ$40,$A30,0)</f>
        <v>277.37629999999996</v>
      </c>
      <c r="AT30" s="12">
        <f>HLOOKUP(AT$9,Realizado!$C$9:$AZ$40,$A30,0)</f>
        <v>336.13934456751167</v>
      </c>
      <c r="AU30" s="12">
        <f>HLOOKUP(AU$9,Programado!$C$9:$AZ$40,$A30,0)</f>
        <v>232.39249999999998</v>
      </c>
      <c r="AV30" s="12">
        <f>HLOOKUP(AV$9,Realizado!$C$9:$AZ$40,$A30,0)</f>
        <v>134.75834749492785</v>
      </c>
      <c r="AW30" s="12">
        <f>HLOOKUP(AW$9,Programado!$C$9:$AZ$40,$A30,0)</f>
        <v>16.872499999999999</v>
      </c>
      <c r="AX30" s="12">
        <f>HLOOKUP(AX$9,Realizado!$C$9:$AZ$40,$A30,0)</f>
        <v>133.15388358411985</v>
      </c>
      <c r="AY30" s="12">
        <f>HLOOKUP(AY$9,Programado!$C$9:$AZ$40,$A30,0)</f>
        <v>115.47040000000001</v>
      </c>
      <c r="AZ30" s="12">
        <f>HLOOKUP(AZ$9,Realizado!$C$9:$AZ$40,$A30,0)</f>
        <v>3.7437491252186632</v>
      </c>
      <c r="BA30" s="12">
        <f>HLOOKUP(BA$9,Programado!$C$9:$AZ$40,$A30,0)</f>
        <v>380</v>
      </c>
      <c r="BB30" s="12">
        <f>HLOOKUP(BB$9,Realizado!$C$9:$AZ$40,$A30,0)</f>
        <v>385.68926496224259</v>
      </c>
      <c r="BC30" s="12">
        <f>HLOOKUP(BC$9,Programado!$C$9:$AZ$40,$A30,0)</f>
        <v>1300</v>
      </c>
      <c r="BD30" s="12">
        <f>HLOOKUP(BD$9,Realizado!$C$9:$AZ$40,$A30,0)</f>
        <v>1234.5431616742817</v>
      </c>
      <c r="BE30" s="12">
        <f>HLOOKUP(BE$9,Programado!$C$9:$AZ$40,$A30,0)</f>
        <v>2150.0003999999999</v>
      </c>
      <c r="BF30" s="12">
        <f>HLOOKUP(BF$9,Realizado!$C$9:$AZ$40,$A30,0)</f>
        <v>2074.6029340537989</v>
      </c>
      <c r="BG30" s="12">
        <f>HLOOKUP(BG$9,Programado!$C$9:$AZ$40,$A30,0)</f>
        <v>0</v>
      </c>
      <c r="BH30" s="12">
        <f>HLOOKUP(BH$9,Realizado!$C$9:$AZ$40,$A30,0)</f>
        <v>0</v>
      </c>
      <c r="BI30" s="12">
        <f>HLOOKUP(BI$9,Programado!$C$9:$AZ$40,$A30,0)</f>
        <v>1266.5867000000001</v>
      </c>
      <c r="BJ30" s="12">
        <f>HLOOKUP(BJ$9,Realizado!$C$9:$AZ$40,$A30,0)</f>
        <v>1266.6811371126603</v>
      </c>
      <c r="BK30" s="12">
        <f>HLOOKUP(BK$9,Programado!$C$9:$AZ$40,$A30,0)</f>
        <v>283.71879999999999</v>
      </c>
      <c r="BL30" s="12">
        <f>HLOOKUP(BL$9,Realizado!$C$9:$AZ$40,$A30,0)</f>
        <v>288.69895241240459</v>
      </c>
      <c r="BM30" s="12">
        <f>HLOOKUP(BM$9,Programado!$C$9:$AZ$40,$A30,0)</f>
        <v>4708.3333999999913</v>
      </c>
      <c r="BN30" s="12">
        <f>HLOOKUP(BN$9,Realizado!$C$9:$AZ$40,$A30,0)</f>
        <v>4725.2622225634695</v>
      </c>
      <c r="BO30" s="12">
        <f>HLOOKUP(BO$9,Programado!$C$9:$AZ$40,$A30,0)</f>
        <v>147.2475</v>
      </c>
      <c r="BP30" s="12">
        <f>HLOOKUP(BP$9,Realizado!$C$9:$AZ$40,$A30,0)</f>
        <v>142.65279248164026</v>
      </c>
      <c r="BQ30" s="12">
        <f>HLOOKUP(BQ$9,Programado!$C$9:$AZ$40,$A30,0)</f>
        <v>435.7792</v>
      </c>
      <c r="BR30" s="12">
        <f>HLOOKUP(BR$9,Realizado!$C$9:$AZ$40,$A30,0)</f>
        <v>412.24186930205872</v>
      </c>
      <c r="BS30" s="12">
        <f>HLOOKUP(BS$9,Programado!$C$9:$AZ$40,$A30,0)</f>
        <v>0</v>
      </c>
      <c r="BT30" s="12">
        <f>HLOOKUP(BT$9,Realizado!$C$9:$AZ$40,$A30,0)</f>
        <v>0</v>
      </c>
      <c r="BU30" s="12">
        <f>HLOOKUP(BU$9,Programado!$C$9:$AZ$40,$A30,0)</f>
        <v>45.996700000000004</v>
      </c>
      <c r="BV30" s="12">
        <f>HLOOKUP(BV$9,Realizado!$C$9:$AZ$40,$A30,0)</f>
        <v>29.572803240261109</v>
      </c>
      <c r="BW30" s="12">
        <f>HLOOKUP(BW$9,Programado!$C$9:$AZ$40,$A30,0)</f>
        <v>364.11709999999999</v>
      </c>
      <c r="BX30" s="12">
        <f>HLOOKUP(BX$9,Realizado!$C$9:$AZ$40,$A30,0)</f>
        <v>355.87840592368593</v>
      </c>
      <c r="BY30" s="12">
        <f>HLOOKUP(BY$9,Programado!$C$9:$AZ$40,$A30,0)</f>
        <v>87.297099999999986</v>
      </c>
      <c r="BZ30" s="12">
        <f>HLOOKUP(BZ$9,Realizado!$C$9:$AZ$40,$A30,0)</f>
        <v>91.327640672144014</v>
      </c>
      <c r="CA30" s="12">
        <f>HLOOKUP(CA$9,Programado!$C$9:$AZ$40,$A30,0)</f>
        <v>5.0949999999999998</v>
      </c>
      <c r="CB30" s="12">
        <f>HLOOKUP(CB$9,Realizado!$C$9:$AZ$40,$A30,0)</f>
        <v>3.2928371288980194</v>
      </c>
      <c r="CC30" s="12">
        <f>HLOOKUP(CC$9,Programado!$C$9:$AZ$40,$A30,0)</f>
        <v>147.19589999999999</v>
      </c>
      <c r="CD30" s="12">
        <f>HLOOKUP(CD$9,Realizado!$C$9:$AZ$40,$A30,0)</f>
        <v>139.08195550721047</v>
      </c>
      <c r="CE30" s="12">
        <f>HLOOKUP(CE$9,Programado!$C$9:$AZ$40,$A30,0)</f>
        <v>56.494999999999997</v>
      </c>
      <c r="CF30" s="12">
        <f>HLOOKUP(CF$9,Realizado!$C$9:$AZ$40,$A30,0)</f>
        <v>56.199934057471545</v>
      </c>
      <c r="CG30" s="12">
        <f>HLOOKUP(CG$9,Programado!$C$9:$AZ$40,$A30,0)</f>
        <v>19.995399999999997</v>
      </c>
      <c r="CH30" s="12">
        <f>HLOOKUP(CH$9,Realizado!$C$9:$AZ$40,$A30,0)</f>
        <v>19.885433502423545</v>
      </c>
      <c r="CI30" s="12">
        <f>HLOOKUP(CI$9,Programado!$C$9:$AZ$40,$A30,0)</f>
        <v>212.0558</v>
      </c>
      <c r="CJ30" s="12">
        <f>HLOOKUP(CJ$9,Realizado!$C$9:$AZ$40,$A30,0)</f>
        <v>214.50757608556862</v>
      </c>
      <c r="CK30" s="12">
        <f>HLOOKUP(CK$9,Programado!$C$9:$AZ$40,$A30,0)</f>
        <v>257.99580000000003</v>
      </c>
      <c r="CL30" s="12">
        <f>HLOOKUP(CL$9,Realizado!$C$9:$AZ$40,$A30,0)</f>
        <v>266.87985171053958</v>
      </c>
      <c r="CM30" s="12">
        <f>HLOOKUP(CM$9,Programado!$C$9:$AZ$40,$A30,0)</f>
        <v>51.135399999999997</v>
      </c>
      <c r="CN30" s="12">
        <f>HLOOKUP(CN$9,Realizado!$C$9:$AZ$40,$A30,0)</f>
        <v>44.147018864501177</v>
      </c>
      <c r="CO30" s="12">
        <f>HLOOKUP(CO$9,Programado!$C$9:$AZ$40,$A30,0)</f>
        <v>2.7978999999999998</v>
      </c>
      <c r="CP30" s="12">
        <f>HLOOKUP(CP$9,Realizado!$C$9:$AZ$40,$A30,0)</f>
        <v>2.7987641150936513</v>
      </c>
      <c r="CQ30" s="12">
        <f>HLOOKUP(CQ$9,Programado!$C$9:$AZ$40,$A30,0)</f>
        <v>160.4554</v>
      </c>
      <c r="CR30" s="12">
        <f>HLOOKUP(CR$9,Realizado!$C$9:$AZ$40,$A30,0)</f>
        <v>162.70443611350424</v>
      </c>
      <c r="CS30" s="12">
        <f>HLOOKUP(CS$9,Programado!$C$9:$AZ$40,$A30,0)</f>
        <v>282.71789999999999</v>
      </c>
      <c r="CT30" s="12">
        <f>HLOOKUP(CT$9,Realizado!$C$9:$AZ$40,$A30,0)</f>
        <v>282.24624625816091</v>
      </c>
      <c r="CU30" s="12">
        <f>HLOOKUP(CU$9,Programado!$C$9:$AZ$40,$A30,0)</f>
        <v>363.04329999999999</v>
      </c>
      <c r="CV30" s="12">
        <f>HLOOKUP(CV$9,Realizado!$C$9:$AZ$40,$A30,0)</f>
        <v>330.89890003476745</v>
      </c>
      <c r="CW30" s="12">
        <f>HLOOKUP(CW$9,Programado!$C$9:$AZ$40,$A30,0)</f>
        <v>649.99959999999999</v>
      </c>
      <c r="CX30" s="12">
        <f>HLOOKUP(CX$9,Realizado!$C$9:$AZ$40,$A30,0)</f>
        <v>661.19703087586379</v>
      </c>
      <c r="CY30" s="8">
        <f t="shared" si="0"/>
        <v>19989.358999999989</v>
      </c>
      <c r="CZ30" s="8">
        <f t="shared" si="1"/>
        <v>19363.224637348882</v>
      </c>
      <c r="DA30" s="40"/>
      <c r="DB30" s="40"/>
      <c r="DC30" s="40"/>
    </row>
    <row r="31" spans="1:107">
      <c r="A31" s="17">
        <v>23</v>
      </c>
      <c r="B31" s="7">
        <f t="shared" si="2"/>
        <v>46012</v>
      </c>
      <c r="C31" s="8">
        <f>HLOOKUP(C$9,Programado!$C$9:$AZ$40,$A31,0)</f>
        <v>0</v>
      </c>
      <c r="D31" s="8">
        <f>HLOOKUP(D$9,Realizado!$C$9:$AZ$40,$A31,0)</f>
        <v>0</v>
      </c>
      <c r="E31" s="8">
        <f>HLOOKUP(E$9,Programado!$C$9:$AZ$40,$A31,0)</f>
        <v>67.003799999999998</v>
      </c>
      <c r="F31" s="8">
        <f>HLOOKUP(F$9,Realizado!$C$9:$AZ$40,$A31,0)</f>
        <v>62.780246698188861</v>
      </c>
      <c r="G31" s="8">
        <f>HLOOKUP(G$9,Programado!$C$9:$AZ$40,$A31,0)</f>
        <v>0</v>
      </c>
      <c r="H31" s="8">
        <f>HLOOKUP(H$9,Realizado!$C$9:$AZ$40,$A31,0)</f>
        <v>0</v>
      </c>
      <c r="I31" s="8">
        <f>HLOOKUP(I$9,Programado!$C$9:$AZ$40,$A31,0)</f>
        <v>468.50339999999994</v>
      </c>
      <c r="J31" s="8">
        <f>HLOOKUP(J$9,Realizado!$C$9:$AZ$40,$A31,0)</f>
        <v>465.73257824965106</v>
      </c>
      <c r="K31" s="8">
        <f>HLOOKUP(K$9,Programado!$C$9:$AZ$40,$A31,0)</f>
        <v>13.501199999999999</v>
      </c>
      <c r="L31" s="8">
        <f>HLOOKUP(L$9,Realizado!$C$9:$AZ$40,$A31,0)</f>
        <v>13.21826266503091</v>
      </c>
      <c r="M31" s="8">
        <f>HLOOKUP(M$9,Programado!$C$9:$AZ$40,$A31,0)</f>
        <v>33</v>
      </c>
      <c r="N31" s="8">
        <f>HLOOKUP(N$9,Realizado!$C$9:$AZ$40,$A31,0)</f>
        <v>30.663892315781311</v>
      </c>
      <c r="O31" s="8">
        <f>HLOOKUP(O$9,Programado!$C$9:$AZ$40,$A31,0)</f>
        <v>31.344999999999999</v>
      </c>
      <c r="P31" s="8">
        <f>HLOOKUP(P$9,Realizado!$C$9:$AZ$40,$A31,0)</f>
        <v>18.842867061465764</v>
      </c>
      <c r="Q31" s="8">
        <f>HLOOKUP(Q$9,Programado!$C$9:$AZ$40,$A31,0)</f>
        <v>174.90079999999998</v>
      </c>
      <c r="R31" s="8">
        <f>HLOOKUP(R$9,Realizado!$C$9:$AZ$40,$A31,0)</f>
        <v>169.82895288771203</v>
      </c>
      <c r="S31" s="8">
        <f>HLOOKUP(S$9,Programado!$C$9:$AZ$40,$A31,0)</f>
        <v>33.999999999999993</v>
      </c>
      <c r="T31" s="8">
        <f>HLOOKUP(T$9,Realizado!$C$9:$AZ$40,$A31,0)</f>
        <v>38.059438833318559</v>
      </c>
      <c r="U31" s="8">
        <f>HLOOKUP(U$9,Programado!$C$9:$AZ$40,$A31,0)</f>
        <v>183.15049999999997</v>
      </c>
      <c r="V31" s="8">
        <f>HLOOKUP(V$9,Realizado!$C$9:$AZ$40,$A31,0)</f>
        <v>150.63463182673593</v>
      </c>
      <c r="W31" s="8">
        <f>HLOOKUP(W$9,Programado!$C$9:$AZ$40,$A31,0)</f>
        <v>230.11579999999998</v>
      </c>
      <c r="X31" s="8">
        <f>HLOOKUP(X$9,Realizado!$C$9:$AZ$40,$A31,0)</f>
        <v>219.24295628949727</v>
      </c>
      <c r="Y31" s="8">
        <f>HLOOKUP(Y$9,Programado!$C$9:$AZ$40,$A31,0)</f>
        <v>996.11669999999992</v>
      </c>
      <c r="Z31" s="8">
        <f>HLOOKUP(Z$9,Realizado!$C$9:$AZ$40,$A31,0)</f>
        <v>998.2215784230732</v>
      </c>
      <c r="AA31" s="8">
        <f>HLOOKUP(AA$9,Programado!$C$9:$AZ$40,$A31,0)</f>
        <v>704.80049999999994</v>
      </c>
      <c r="AB31" s="8">
        <f>HLOOKUP(AB$9,Realizado!$C$9:$AZ$40,$A31,0)</f>
        <v>827.13586249210823</v>
      </c>
      <c r="AC31" s="8">
        <f>HLOOKUP(AC$9,Programado!$C$9:$AZ$40,$A31,0)</f>
        <v>145.91669999999999</v>
      </c>
      <c r="AD31" s="8">
        <f>HLOOKUP(AD$9,Realizado!$C$9:$AZ$40,$A31,0)</f>
        <v>43.500407844807071</v>
      </c>
      <c r="AE31" s="8">
        <f>HLOOKUP(AE$9,Programado!$C$9:$AZ$40,$A31,0)</f>
        <v>770.77080000000001</v>
      </c>
      <c r="AF31" s="8">
        <f>HLOOKUP(AF$9,Realizado!$C$9:$AZ$40,$A31,0)</f>
        <v>687.73301420273583</v>
      </c>
      <c r="AG31" s="8">
        <f>HLOOKUP(AG$9,Programado!$C$9:$AZ$40,$A31,0)</f>
        <v>384.40869999999995</v>
      </c>
      <c r="AH31" s="8">
        <f>HLOOKUP(AH$9,Realizado!$C$9:$AZ$40,$A31,0)</f>
        <v>334.64291724084006</v>
      </c>
      <c r="AI31" s="8">
        <f>HLOOKUP(AI$9,Programado!$C$9:$AZ$40,$A31,0)</f>
        <v>333.99879999999996</v>
      </c>
      <c r="AJ31" s="8">
        <f>HLOOKUP(AJ$9,Realizado!$C$9:$AZ$40,$A31,0)</f>
        <v>300.30283217503205</v>
      </c>
      <c r="AK31" s="8">
        <f>HLOOKUP(AK$9,Programado!$C$9:$AZ$40,$A31,0)</f>
        <v>113.87459999999999</v>
      </c>
      <c r="AL31" s="8">
        <f>HLOOKUP(AL$9,Realizado!$C$9:$AZ$40,$A31,0)</f>
        <v>0.81040842144905256</v>
      </c>
      <c r="AM31" s="8">
        <f>HLOOKUP(AM$9,Programado!$C$9:$AZ$40,$A31,0)</f>
        <v>271.60759999999999</v>
      </c>
      <c r="AN31" s="8">
        <f>HLOOKUP(AN$9,Realizado!$C$9:$AZ$40,$A31,0)</f>
        <v>0</v>
      </c>
      <c r="AO31" s="8">
        <f>HLOOKUP(AO$9,Programado!$C$9:$AZ$40,$A31,0)</f>
        <v>26.916699999999999</v>
      </c>
      <c r="AP31" s="8">
        <f>HLOOKUP(AP$9,Realizado!$C$9:$AZ$40,$A31,0)</f>
        <v>7.3169988273339204</v>
      </c>
      <c r="AQ31" s="8">
        <f>HLOOKUP(AQ$9,Programado!$C$9:$AZ$40,$A31,0)</f>
        <v>4.101</v>
      </c>
      <c r="AR31" s="8">
        <f>HLOOKUP(AR$9,Realizado!$C$9:$AZ$40,$A31,0)</f>
        <v>1.9910365021839607</v>
      </c>
      <c r="AS31" s="8">
        <f>HLOOKUP(AS$9,Programado!$C$9:$AZ$40,$A31,0)</f>
        <v>267.76419999999996</v>
      </c>
      <c r="AT31" s="8">
        <f>HLOOKUP(AT$9,Realizado!$C$9:$AZ$40,$A31,0)</f>
        <v>311.25420313917851</v>
      </c>
      <c r="AU31" s="8">
        <f>HLOOKUP(AU$9,Programado!$C$9:$AZ$40,$A31,0)</f>
        <v>185.53379999999999</v>
      </c>
      <c r="AV31" s="8">
        <f>HLOOKUP(AV$9,Realizado!$C$9:$AZ$40,$A31,0)</f>
        <v>100.09200802987942</v>
      </c>
      <c r="AW31" s="8">
        <f>HLOOKUP(AW$9,Programado!$C$9:$AZ$40,$A31,0)</f>
        <v>17.347100000000001</v>
      </c>
      <c r="AX31" s="8">
        <f>HLOOKUP(AX$9,Realizado!$C$9:$AZ$40,$A31,0)</f>
        <v>130.48245787464586</v>
      </c>
      <c r="AY31" s="8">
        <f>HLOOKUP(AY$9,Programado!$C$9:$AZ$40,$A31,0)</f>
        <v>115.40049999999999</v>
      </c>
      <c r="AZ31" s="8">
        <f>HLOOKUP(AZ$9,Realizado!$C$9:$AZ$40,$A31,0)</f>
        <v>1.7358235292367237</v>
      </c>
      <c r="BA31" s="8">
        <f>HLOOKUP(BA$9,Programado!$C$9:$AZ$40,$A31,0)</f>
        <v>380</v>
      </c>
      <c r="BB31" s="8">
        <f>HLOOKUP(BB$9,Realizado!$C$9:$AZ$40,$A31,0)</f>
        <v>393.33621512103133</v>
      </c>
      <c r="BC31" s="8">
        <f>HLOOKUP(BC$9,Programado!$C$9:$AZ$40,$A31,0)</f>
        <v>1250.0024000000001</v>
      </c>
      <c r="BD31" s="8">
        <f>HLOOKUP(BD$9,Realizado!$C$9:$AZ$40,$A31,0)</f>
        <v>1168.4773160302511</v>
      </c>
      <c r="BE31" s="8">
        <f>HLOOKUP(BE$9,Programado!$C$9:$AZ$40,$A31,0)</f>
        <v>2149.9999999999995</v>
      </c>
      <c r="BF31" s="8">
        <f>HLOOKUP(BF$9,Realizado!$C$9:$AZ$40,$A31,0)</f>
        <v>2009.9831165358999</v>
      </c>
      <c r="BG31" s="8">
        <f>HLOOKUP(BG$9,Programado!$C$9:$AZ$40,$A31,0)</f>
        <v>0</v>
      </c>
      <c r="BH31" s="8">
        <f>HLOOKUP(BH$9,Realizado!$C$9:$AZ$40,$A31,0)</f>
        <v>0</v>
      </c>
      <c r="BI31" s="8">
        <f>HLOOKUP(BI$9,Programado!$C$9:$AZ$40,$A31,0)</f>
        <v>1088.5938000000001</v>
      </c>
      <c r="BJ31" s="8">
        <f>HLOOKUP(BJ$9,Realizado!$C$9:$AZ$40,$A31,0)</f>
        <v>1088.6407340975979</v>
      </c>
      <c r="BK31" s="8">
        <f>HLOOKUP(BK$9,Programado!$C$9:$AZ$40,$A31,0)</f>
        <v>246.18419999999998</v>
      </c>
      <c r="BL31" s="8">
        <f>HLOOKUP(BL$9,Realizado!$C$9:$AZ$40,$A31,0)</f>
        <v>246.62661127651546</v>
      </c>
      <c r="BM31" s="8">
        <f>HLOOKUP(BM$9,Programado!$C$9:$AZ$40,$A31,0)</f>
        <v>3000.0000000000077</v>
      </c>
      <c r="BN31" s="8">
        <f>HLOOKUP(BN$9,Realizado!$C$9:$AZ$40,$A31,0)</f>
        <v>3002.1392010906325</v>
      </c>
      <c r="BO31" s="8">
        <f>HLOOKUP(BO$9,Programado!$C$9:$AZ$40,$A31,0)</f>
        <v>137.25</v>
      </c>
      <c r="BP31" s="8">
        <f>HLOOKUP(BP$9,Realizado!$C$9:$AZ$40,$A31,0)</f>
        <v>131.56604068625586</v>
      </c>
      <c r="BQ31" s="8">
        <f>HLOOKUP(BQ$9,Programado!$C$9:$AZ$40,$A31,0)</f>
        <v>369.44209999999998</v>
      </c>
      <c r="BR31" s="8">
        <f>HLOOKUP(BR$9,Realizado!$C$9:$AZ$40,$A31,0)</f>
        <v>353.29651921942667</v>
      </c>
      <c r="BS31" s="8">
        <f>HLOOKUP(BS$9,Programado!$C$9:$AZ$40,$A31,0)</f>
        <v>0</v>
      </c>
      <c r="BT31" s="8">
        <f>HLOOKUP(BT$9,Realizado!$C$9:$AZ$40,$A31,0)</f>
        <v>0</v>
      </c>
      <c r="BU31" s="8">
        <f>HLOOKUP(BU$9,Programado!$C$9:$AZ$40,$A31,0)</f>
        <v>26.195</v>
      </c>
      <c r="BV31" s="8">
        <f>HLOOKUP(BV$9,Realizado!$C$9:$AZ$40,$A31,0)</f>
        <v>23.630254951057953</v>
      </c>
      <c r="BW31" s="8">
        <f>HLOOKUP(BW$9,Programado!$C$9:$AZ$40,$A31,0)</f>
        <v>295.39</v>
      </c>
      <c r="BX31" s="8">
        <f>HLOOKUP(BX$9,Realizado!$C$9:$AZ$40,$A31,0)</f>
        <v>306.59361749349813</v>
      </c>
      <c r="BY31" s="8">
        <f>HLOOKUP(BY$9,Programado!$C$9:$AZ$40,$A31,0)</f>
        <v>51.994599999999998</v>
      </c>
      <c r="BZ31" s="8">
        <f>HLOOKUP(BZ$9,Realizado!$C$9:$AZ$40,$A31,0)</f>
        <v>43.348137919771389</v>
      </c>
      <c r="CA31" s="8">
        <f>HLOOKUP(CA$9,Programado!$C$9:$AZ$40,$A31,0)</f>
        <v>0.99999999999999978</v>
      </c>
      <c r="CB31" s="8">
        <f>HLOOKUP(CB$9,Realizado!$C$9:$AZ$40,$A31,0)</f>
        <v>1.0514131091376726</v>
      </c>
      <c r="CC31" s="8">
        <f>HLOOKUP(CC$9,Programado!$C$9:$AZ$40,$A31,0)</f>
        <v>148.7971</v>
      </c>
      <c r="CD31" s="8">
        <f>HLOOKUP(CD$9,Realizado!$C$9:$AZ$40,$A31,0)</f>
        <v>147.74445214044999</v>
      </c>
      <c r="CE31" s="8">
        <f>HLOOKUP(CE$9,Programado!$C$9:$AZ$40,$A31,0)</f>
        <v>51.495799999999996</v>
      </c>
      <c r="CF31" s="8">
        <f>HLOOKUP(CF$9,Realizado!$C$9:$AZ$40,$A31,0)</f>
        <v>45.332740481460881</v>
      </c>
      <c r="CG31" s="8">
        <f>HLOOKUP(CG$9,Programado!$C$9:$AZ$40,$A31,0)</f>
        <v>19.9954</v>
      </c>
      <c r="CH31" s="8">
        <f>HLOOKUP(CH$9,Realizado!$C$9:$AZ$40,$A31,0)</f>
        <v>18.009939848286074</v>
      </c>
      <c r="CI31" s="8">
        <f>HLOOKUP(CI$9,Programado!$C$9:$AZ$40,$A31,0)</f>
        <v>212.01669999999999</v>
      </c>
      <c r="CJ31" s="8">
        <f>HLOOKUP(CJ$9,Realizado!$C$9:$AZ$40,$A31,0)</f>
        <v>205.97054129197105</v>
      </c>
      <c r="CK31" s="8">
        <f>HLOOKUP(CK$9,Programado!$C$9:$AZ$40,$A31,0)</f>
        <v>258.29629999999997</v>
      </c>
      <c r="CL31" s="8">
        <f>HLOOKUP(CL$9,Realizado!$C$9:$AZ$40,$A31,0)</f>
        <v>260.16978793651697</v>
      </c>
      <c r="CM31" s="8">
        <f>HLOOKUP(CM$9,Programado!$C$9:$AZ$40,$A31,0)</f>
        <v>27.2759</v>
      </c>
      <c r="CN31" s="8">
        <f>HLOOKUP(CN$9,Realizado!$C$9:$AZ$40,$A31,0)</f>
        <v>25.557220129151165</v>
      </c>
      <c r="CO31" s="8">
        <f>HLOOKUP(CO$9,Programado!$C$9:$AZ$40,$A31,0)</f>
        <v>1.8595999999999997</v>
      </c>
      <c r="CP31" s="8">
        <f>HLOOKUP(CP$9,Realizado!$C$9:$AZ$40,$A31,0)</f>
        <v>2.1714549168830057</v>
      </c>
      <c r="CQ31" s="8">
        <f>HLOOKUP(CQ$9,Programado!$C$9:$AZ$40,$A31,0)</f>
        <v>146.2792</v>
      </c>
      <c r="CR31" s="8">
        <f>HLOOKUP(CR$9,Realizado!$C$9:$AZ$40,$A31,0)</f>
        <v>152.3428430280172</v>
      </c>
      <c r="CS31" s="8">
        <f>HLOOKUP(CS$9,Programado!$C$9:$AZ$40,$A31,0)</f>
        <v>261.62790000000001</v>
      </c>
      <c r="CT31" s="8">
        <f>HLOOKUP(CT$9,Realizado!$C$9:$AZ$40,$A31,0)</f>
        <v>264.35533430902257</v>
      </c>
      <c r="CU31" s="8">
        <f>HLOOKUP(CU$9,Programado!$C$9:$AZ$40,$A31,0)</f>
        <v>312.69049999999999</v>
      </c>
      <c r="CV31" s="8">
        <f>HLOOKUP(CV$9,Realizado!$C$9:$AZ$40,$A31,0)</f>
        <v>275.9412526544362</v>
      </c>
      <c r="CW31" s="8">
        <f>HLOOKUP(CW$9,Programado!$C$9:$AZ$40,$A31,0)</f>
        <v>599.99959999999987</v>
      </c>
      <c r="CX31" s="8">
        <f>HLOOKUP(CX$9,Realizado!$C$9:$AZ$40,$A31,0)</f>
        <v>614.24561819833627</v>
      </c>
      <c r="CY31" s="8">
        <f t="shared" si="0"/>
        <v>16610.464300000007</v>
      </c>
      <c r="CZ31" s="8">
        <f t="shared" si="1"/>
        <v>15694.753737995488</v>
      </c>
      <c r="DA31" s="21"/>
      <c r="DB31" s="21"/>
      <c r="DC31" s="21"/>
    </row>
    <row r="32" spans="1:107" s="14" customFormat="1">
      <c r="A32" s="18">
        <v>24</v>
      </c>
      <c r="B32" s="13">
        <f t="shared" si="2"/>
        <v>46013</v>
      </c>
      <c r="C32" s="12">
        <f>HLOOKUP(C$9,Programado!$C$9:$AZ$40,$A32,0)</f>
        <v>0</v>
      </c>
      <c r="D32" s="12">
        <f>HLOOKUP(D$9,Realizado!$C$9:$AZ$40,$A32,0)</f>
        <v>0</v>
      </c>
      <c r="E32" s="12">
        <f>HLOOKUP(E$9,Programado!$C$9:$AZ$40,$A32,0)</f>
        <v>76.502499999999998</v>
      </c>
      <c r="F32" s="12">
        <f>HLOOKUP(F$9,Realizado!$C$9:$AZ$40,$A32,0)</f>
        <v>77.715835313534896</v>
      </c>
      <c r="G32" s="12">
        <f>HLOOKUP(G$9,Programado!$C$9:$AZ$40,$A32,0)</f>
        <v>0</v>
      </c>
      <c r="H32" s="12">
        <f>HLOOKUP(H$9,Realizado!$C$9:$AZ$40,$A32,0)</f>
        <v>0</v>
      </c>
      <c r="I32" s="12">
        <f>HLOOKUP(I$9,Programado!$C$9:$AZ$40,$A32,0)</f>
        <v>335.50369999999998</v>
      </c>
      <c r="J32" s="12">
        <f>HLOOKUP(J$9,Realizado!$C$9:$AZ$40,$A32,0)</f>
        <v>327.62187967625164</v>
      </c>
      <c r="K32" s="12">
        <f>HLOOKUP(K$9,Programado!$C$9:$AZ$40,$A32,0)</f>
        <v>4.9582999999999995</v>
      </c>
      <c r="L32" s="12">
        <f>HLOOKUP(L$9,Realizado!$C$9:$AZ$40,$A32,0)</f>
        <v>4.6166203856348442</v>
      </c>
      <c r="M32" s="12">
        <f>HLOOKUP(M$9,Programado!$C$9:$AZ$40,$A32,0)</f>
        <v>37.220399999999998</v>
      </c>
      <c r="N32" s="12">
        <f>HLOOKUP(N$9,Realizado!$C$9:$AZ$40,$A32,0)</f>
        <v>32.286585724657002</v>
      </c>
      <c r="O32" s="12">
        <f>HLOOKUP(O$9,Programado!$C$9:$AZ$40,$A32,0)</f>
        <v>43.655399999999993</v>
      </c>
      <c r="P32" s="12">
        <f>HLOOKUP(P$9,Realizado!$C$9:$AZ$40,$A32,0)</f>
        <v>24.384366393180407</v>
      </c>
      <c r="Q32" s="12">
        <f>HLOOKUP(Q$9,Programado!$C$9:$AZ$40,$A32,0)</f>
        <v>227.74339999999998</v>
      </c>
      <c r="R32" s="12">
        <f>HLOOKUP(R$9,Realizado!$C$9:$AZ$40,$A32,0)</f>
        <v>246.49551973894091</v>
      </c>
      <c r="S32" s="12">
        <f>HLOOKUP(S$9,Programado!$C$9:$AZ$40,$A32,0)</f>
        <v>28.299999999999997</v>
      </c>
      <c r="T32" s="12">
        <f>HLOOKUP(T$9,Realizado!$C$9:$AZ$40,$A32,0)</f>
        <v>19.049825480704492</v>
      </c>
      <c r="U32" s="12">
        <f>HLOOKUP(U$9,Programado!$C$9:$AZ$40,$A32,0)</f>
        <v>172.30879999999996</v>
      </c>
      <c r="V32" s="12">
        <f>HLOOKUP(V$9,Realizado!$C$9:$AZ$40,$A32,0)</f>
        <v>173.47378017782825</v>
      </c>
      <c r="W32" s="12">
        <f>HLOOKUP(W$9,Programado!$C$9:$AZ$40,$A32,0)</f>
        <v>227.09909999999999</v>
      </c>
      <c r="X32" s="12">
        <f>HLOOKUP(X$9,Realizado!$C$9:$AZ$40,$A32,0)</f>
        <v>213.57036542020774</v>
      </c>
      <c r="Y32" s="12">
        <f>HLOOKUP(Y$9,Programado!$C$9:$AZ$40,$A32,0)</f>
        <v>984.42700000000002</v>
      </c>
      <c r="Z32" s="12">
        <f>HLOOKUP(Z$9,Realizado!$C$9:$AZ$40,$A32,0)</f>
        <v>1005.9096011522546</v>
      </c>
      <c r="AA32" s="12">
        <f>HLOOKUP(AA$9,Programado!$C$9:$AZ$40,$A32,0)</f>
        <v>868.91639999999995</v>
      </c>
      <c r="AB32" s="12">
        <f>HLOOKUP(AB$9,Realizado!$C$9:$AZ$40,$A32,0)</f>
        <v>871.375101170363</v>
      </c>
      <c r="AC32" s="12">
        <f>HLOOKUP(AC$9,Programado!$C$9:$AZ$40,$A32,0)</f>
        <v>139.9992</v>
      </c>
      <c r="AD32" s="12">
        <f>HLOOKUP(AD$9,Realizado!$C$9:$AZ$40,$A32,0)</f>
        <v>112.75024979103759</v>
      </c>
      <c r="AE32" s="12">
        <f>HLOOKUP(AE$9,Programado!$C$9:$AZ$40,$A32,0)</f>
        <v>723.26960000000008</v>
      </c>
      <c r="AF32" s="12">
        <f>HLOOKUP(AF$9,Realizado!$C$9:$AZ$40,$A32,0)</f>
        <v>790.63799463296846</v>
      </c>
      <c r="AG32" s="12">
        <f>HLOOKUP(AG$9,Programado!$C$9:$AZ$40,$A32,0)</f>
        <v>416.68919999999997</v>
      </c>
      <c r="AH32" s="12">
        <f>HLOOKUP(AH$9,Realizado!$C$9:$AZ$40,$A32,0)</f>
        <v>401.30845975512585</v>
      </c>
      <c r="AI32" s="12">
        <f>HLOOKUP(AI$9,Programado!$C$9:$AZ$40,$A32,0)</f>
        <v>298.69959999999998</v>
      </c>
      <c r="AJ32" s="12">
        <f>HLOOKUP(AJ$9,Realizado!$C$9:$AZ$40,$A32,0)</f>
        <v>309.33876543780457</v>
      </c>
      <c r="AK32" s="12">
        <f>HLOOKUP(AK$9,Programado!$C$9:$AZ$40,$A32,0)</f>
        <v>196.30539999999996</v>
      </c>
      <c r="AL32" s="12">
        <f>HLOOKUP(AL$9,Realizado!$C$9:$AZ$40,$A32,0)</f>
        <v>28.413800732814476</v>
      </c>
      <c r="AM32" s="12">
        <f>HLOOKUP(AM$9,Programado!$C$9:$AZ$40,$A32,0)</f>
        <v>301.92340000000002</v>
      </c>
      <c r="AN32" s="12">
        <f>HLOOKUP(AN$9,Realizado!$C$9:$AZ$40,$A32,0)</f>
        <v>3.1735411488964225</v>
      </c>
      <c r="AO32" s="12">
        <f>HLOOKUP(AO$9,Programado!$C$9:$AZ$40,$A32,0)</f>
        <v>40.000899999999994</v>
      </c>
      <c r="AP32" s="12">
        <f>HLOOKUP(AP$9,Realizado!$C$9:$AZ$40,$A32,0)</f>
        <v>24.894256177367009</v>
      </c>
      <c r="AQ32" s="12">
        <f>HLOOKUP(AQ$9,Programado!$C$9:$AZ$40,$A32,0)</f>
        <v>17.5413</v>
      </c>
      <c r="AR32" s="12">
        <f>HLOOKUP(AR$9,Realizado!$C$9:$AZ$40,$A32,0)</f>
        <v>7.3724915640986977</v>
      </c>
      <c r="AS32" s="12">
        <f>HLOOKUP(AS$9,Programado!$C$9:$AZ$40,$A32,0)</f>
        <v>325.86329999999998</v>
      </c>
      <c r="AT32" s="12">
        <f>HLOOKUP(AT$9,Realizado!$C$9:$AZ$40,$A32,0)</f>
        <v>339.71339851218875</v>
      </c>
      <c r="AU32" s="12">
        <f>HLOOKUP(AU$9,Programado!$C$9:$AZ$40,$A32,0)</f>
        <v>264.5675</v>
      </c>
      <c r="AV32" s="12">
        <f>HLOOKUP(AV$9,Realizado!$C$9:$AZ$40,$A32,0)</f>
        <v>115.33186841444302</v>
      </c>
      <c r="AW32" s="12">
        <f>HLOOKUP(AW$9,Programado!$C$9:$AZ$40,$A32,0)</f>
        <v>28.623799999999996</v>
      </c>
      <c r="AX32" s="12">
        <f>HLOOKUP(AX$9,Realizado!$C$9:$AZ$40,$A32,0)</f>
        <v>136.18346531445252</v>
      </c>
      <c r="AY32" s="12">
        <f>HLOOKUP(AY$9,Programado!$C$9:$AZ$40,$A32,0)</f>
        <v>118.03</v>
      </c>
      <c r="AZ32" s="12">
        <f>HLOOKUP(AZ$9,Realizado!$C$9:$AZ$40,$A32,0)</f>
        <v>3.687720226746003</v>
      </c>
      <c r="BA32" s="12">
        <f>HLOOKUP(BA$9,Programado!$C$9:$AZ$40,$A32,0)</f>
        <v>269.16669999999999</v>
      </c>
      <c r="BB32" s="12">
        <f>HLOOKUP(BB$9,Realizado!$C$9:$AZ$40,$A32,0)</f>
        <v>94.582410319783293</v>
      </c>
      <c r="BC32" s="12">
        <f>HLOOKUP(BC$9,Programado!$C$9:$AZ$40,$A32,0)</f>
        <v>1199.9991999999997</v>
      </c>
      <c r="BD32" s="12">
        <f>HLOOKUP(BD$9,Realizado!$C$9:$AZ$40,$A32,0)</f>
        <v>1151.3520429999544</v>
      </c>
      <c r="BE32" s="12">
        <f>HLOOKUP(BE$9,Programado!$C$9:$AZ$40,$A32,0)</f>
        <v>2150.0000999999997</v>
      </c>
      <c r="BF32" s="12">
        <f>HLOOKUP(BF$9,Realizado!$C$9:$AZ$40,$A32,0)</f>
        <v>2019.8412537776944</v>
      </c>
      <c r="BG32" s="12">
        <f>HLOOKUP(BG$9,Programado!$C$9:$AZ$40,$A32,0)</f>
        <v>0</v>
      </c>
      <c r="BH32" s="12">
        <f>HLOOKUP(BH$9,Realizado!$C$9:$AZ$40,$A32,0)</f>
        <v>0</v>
      </c>
      <c r="BI32" s="12">
        <f>HLOOKUP(BI$9,Programado!$C$9:$AZ$40,$A32,0)</f>
        <v>260.69039999999995</v>
      </c>
      <c r="BJ32" s="12">
        <f>HLOOKUP(BJ$9,Realizado!$C$9:$AZ$40,$A32,0)</f>
        <v>261.85797242568589</v>
      </c>
      <c r="BK32" s="12">
        <f>HLOOKUP(BK$9,Programado!$C$9:$AZ$40,$A32,0)</f>
        <v>223.57999999999998</v>
      </c>
      <c r="BL32" s="12">
        <f>HLOOKUP(BL$9,Realizado!$C$9:$AZ$40,$A32,0)</f>
        <v>230.25303696065583</v>
      </c>
      <c r="BM32" s="12">
        <f>HLOOKUP(BM$9,Programado!$C$9:$AZ$40,$A32,0)</f>
        <v>4999.9999000000098</v>
      </c>
      <c r="BN32" s="12">
        <f>HLOOKUP(BN$9,Realizado!$C$9:$AZ$40,$A32,0)</f>
        <v>5091.318504851969</v>
      </c>
      <c r="BO32" s="12">
        <f>HLOOKUP(BO$9,Programado!$C$9:$AZ$40,$A32,0)</f>
        <v>161.73830000000001</v>
      </c>
      <c r="BP32" s="12">
        <f>HLOOKUP(BP$9,Realizado!$C$9:$AZ$40,$A32,0)</f>
        <v>139.12136339273906</v>
      </c>
      <c r="BQ32" s="12">
        <f>HLOOKUP(BQ$9,Programado!$C$9:$AZ$40,$A32,0)</f>
        <v>451.81129999999996</v>
      </c>
      <c r="BR32" s="12">
        <f>HLOOKUP(BR$9,Realizado!$C$9:$AZ$40,$A32,0)</f>
        <v>435.8469246528465</v>
      </c>
      <c r="BS32" s="12">
        <f>HLOOKUP(BS$9,Programado!$C$9:$AZ$40,$A32,0)</f>
        <v>0</v>
      </c>
      <c r="BT32" s="12">
        <f>HLOOKUP(BT$9,Realizado!$C$9:$AZ$40,$A32,0)</f>
        <v>0</v>
      </c>
      <c r="BU32" s="12">
        <f>HLOOKUP(BU$9,Programado!$C$9:$AZ$40,$A32,0)</f>
        <v>42.596299999999999</v>
      </c>
      <c r="BV32" s="12">
        <f>HLOOKUP(BV$9,Realizado!$C$9:$AZ$40,$A32,0)</f>
        <v>40.931389021536781</v>
      </c>
      <c r="BW32" s="12">
        <f>HLOOKUP(BW$9,Programado!$C$9:$AZ$40,$A32,0)</f>
        <v>296.98590000000002</v>
      </c>
      <c r="BX32" s="12">
        <f>HLOOKUP(BX$9,Realizado!$C$9:$AZ$40,$A32,0)</f>
        <v>315.90728252094857</v>
      </c>
      <c r="BY32" s="12">
        <f>HLOOKUP(BY$9,Programado!$C$9:$AZ$40,$A32,0)</f>
        <v>80.995799999999988</v>
      </c>
      <c r="BZ32" s="12">
        <f>HLOOKUP(BZ$9,Realizado!$C$9:$AZ$40,$A32,0)</f>
        <v>85.198776189455302</v>
      </c>
      <c r="CA32" s="12">
        <f>HLOOKUP(CA$9,Programado!$C$9:$AZ$40,$A32,0)</f>
        <v>3.0970999999999997</v>
      </c>
      <c r="CB32" s="12">
        <f>HLOOKUP(CB$9,Realizado!$C$9:$AZ$40,$A32,0)</f>
        <v>3.3767464361800421</v>
      </c>
      <c r="CC32" s="12">
        <f>HLOOKUP(CC$9,Programado!$C$9:$AZ$40,$A32,0)</f>
        <v>151.49369999999999</v>
      </c>
      <c r="CD32" s="12">
        <f>HLOOKUP(CD$9,Realizado!$C$9:$AZ$40,$A32,0)</f>
        <v>146.67802650349188</v>
      </c>
      <c r="CE32" s="12">
        <f>HLOOKUP(CE$9,Programado!$C$9:$AZ$40,$A32,0)</f>
        <v>56.694999999999993</v>
      </c>
      <c r="CF32" s="12">
        <f>HLOOKUP(CF$9,Realizado!$C$9:$AZ$40,$A32,0)</f>
        <v>60.490568124720006</v>
      </c>
      <c r="CG32" s="12">
        <f>HLOOKUP(CG$9,Programado!$C$9:$AZ$40,$A32,0)</f>
        <v>13.8971</v>
      </c>
      <c r="CH32" s="12">
        <f>HLOOKUP(CH$9,Realizado!$C$9:$AZ$40,$A32,0)</f>
        <v>15.240396546271466</v>
      </c>
      <c r="CI32" s="12">
        <f>HLOOKUP(CI$9,Programado!$C$9:$AZ$40,$A32,0)</f>
        <v>214.31709999999998</v>
      </c>
      <c r="CJ32" s="12">
        <f>HLOOKUP(CJ$9,Realizado!$C$9:$AZ$40,$A32,0)</f>
        <v>215.01800203146314</v>
      </c>
      <c r="CK32" s="12">
        <f>HLOOKUP(CK$9,Programado!$C$9:$AZ$40,$A32,0)</f>
        <v>248.79499999999996</v>
      </c>
      <c r="CL32" s="12">
        <f>HLOOKUP(CL$9,Realizado!$C$9:$AZ$40,$A32,0)</f>
        <v>252.58122320414574</v>
      </c>
      <c r="CM32" s="12">
        <f>HLOOKUP(CM$9,Programado!$C$9:$AZ$40,$A32,0)</f>
        <v>79.623799999999989</v>
      </c>
      <c r="CN32" s="12">
        <f>HLOOKUP(CN$9,Realizado!$C$9:$AZ$40,$A32,0)</f>
        <v>38.13718228096004</v>
      </c>
      <c r="CO32" s="12">
        <f>HLOOKUP(CO$9,Programado!$C$9:$AZ$40,$A32,0)</f>
        <v>2.5712999999999999</v>
      </c>
      <c r="CP32" s="12">
        <f>HLOOKUP(CP$9,Realizado!$C$9:$AZ$40,$A32,0)</f>
        <v>3.1137591184686557</v>
      </c>
      <c r="CQ32" s="12">
        <f>HLOOKUP(CQ$9,Programado!$C$9:$AZ$40,$A32,0)</f>
        <v>140.38829999999999</v>
      </c>
      <c r="CR32" s="12">
        <f>HLOOKUP(CR$9,Realizado!$C$9:$AZ$40,$A32,0)</f>
        <v>167.65428100058176</v>
      </c>
      <c r="CS32" s="12">
        <f>HLOOKUP(CS$9,Programado!$C$9:$AZ$40,$A32,0)</f>
        <v>288.40789999999993</v>
      </c>
      <c r="CT32" s="12">
        <f>HLOOKUP(CT$9,Realizado!$C$9:$AZ$40,$A32,0)</f>
        <v>294.01606806937468</v>
      </c>
      <c r="CU32" s="12">
        <f>HLOOKUP(CU$9,Programado!$C$9:$AZ$40,$A32,0)</f>
        <v>348.37919999999997</v>
      </c>
      <c r="CV32" s="12">
        <f>HLOOKUP(CV$9,Realizado!$C$9:$AZ$40,$A32,0)</f>
        <v>303.83721015332628</v>
      </c>
      <c r="CW32" s="12">
        <f>HLOOKUP(CW$9,Programado!$C$9:$AZ$40,$A32,0)</f>
        <v>549.99919999999997</v>
      </c>
      <c r="CX32" s="12">
        <f>HLOOKUP(CX$9,Realizado!$C$9:$AZ$40,$A32,0)</f>
        <v>522.59949747171606</v>
      </c>
      <c r="CY32" s="8">
        <f t="shared" si="0"/>
        <v>18113.376800000002</v>
      </c>
      <c r="CZ32" s="8">
        <f t="shared" si="1"/>
        <v>17158.259410395469</v>
      </c>
      <c r="DA32" s="40"/>
      <c r="DB32" s="40"/>
      <c r="DC32" s="40"/>
    </row>
    <row r="33" spans="1:107">
      <c r="A33" s="17">
        <v>25</v>
      </c>
      <c r="B33" s="7">
        <f t="shared" si="2"/>
        <v>46014</v>
      </c>
      <c r="C33" s="8">
        <f>HLOOKUP(C$9,Programado!$C$9:$AZ$40,$A33,0)</f>
        <v>0</v>
      </c>
      <c r="D33" s="8">
        <f>HLOOKUP(D$9,Realizado!$C$9:$AZ$40,$A33,0)</f>
        <v>0</v>
      </c>
      <c r="E33" s="8">
        <f>HLOOKUP(E$9,Programado!$C$9:$AZ$40,$A33,0)</f>
        <v>82.998800000000003</v>
      </c>
      <c r="F33" s="8">
        <f>HLOOKUP(F$9,Realizado!$C$9:$AZ$40,$A33,0)</f>
        <v>83.480914077432303</v>
      </c>
      <c r="G33" s="8">
        <f>HLOOKUP(G$9,Programado!$C$9:$AZ$40,$A33,0)</f>
        <v>0</v>
      </c>
      <c r="H33" s="8">
        <f>HLOOKUP(H$9,Realizado!$C$9:$AZ$40,$A33,0)</f>
        <v>0</v>
      </c>
      <c r="I33" s="8">
        <f>HLOOKUP(I$9,Programado!$C$9:$AZ$40,$A33,0)</f>
        <v>294.9975</v>
      </c>
      <c r="J33" s="8">
        <f>HLOOKUP(J$9,Realizado!$C$9:$AZ$40,$A33,0)</f>
        <v>300.6668859746772</v>
      </c>
      <c r="K33" s="8">
        <f>HLOOKUP(K$9,Programado!$C$9:$AZ$40,$A33,0)</f>
        <v>6.9999999999999991</v>
      </c>
      <c r="L33" s="8">
        <f>HLOOKUP(L$9,Realizado!$C$9:$AZ$40,$A33,0)</f>
        <v>9.1847181367072412</v>
      </c>
      <c r="M33" s="8">
        <f>HLOOKUP(M$9,Programado!$C$9:$AZ$40,$A33,0)</f>
        <v>47.091699999999996</v>
      </c>
      <c r="N33" s="8">
        <f>HLOOKUP(N$9,Realizado!$C$9:$AZ$40,$A33,0)</f>
        <v>39.693391638059538</v>
      </c>
      <c r="O33" s="8">
        <f>HLOOKUP(O$9,Programado!$C$9:$AZ$40,$A33,0)</f>
        <v>44.570799999999998</v>
      </c>
      <c r="P33" s="8">
        <f>HLOOKUP(P$9,Realizado!$C$9:$AZ$40,$A33,0)</f>
        <v>25.362861510047445</v>
      </c>
      <c r="Q33" s="8">
        <f>HLOOKUP(Q$9,Programado!$C$9:$AZ$40,$A33,0)</f>
        <v>321.33119999999997</v>
      </c>
      <c r="R33" s="8">
        <f>HLOOKUP(R$9,Realizado!$C$9:$AZ$40,$A33,0)</f>
        <v>240.65430601252558</v>
      </c>
      <c r="S33" s="8">
        <f>HLOOKUP(S$9,Programado!$C$9:$AZ$40,$A33,0)</f>
        <v>47.700799999999994</v>
      </c>
      <c r="T33" s="8">
        <f>HLOOKUP(T$9,Realizado!$C$9:$AZ$40,$A33,0)</f>
        <v>47.481408525759313</v>
      </c>
      <c r="U33" s="8">
        <f>HLOOKUP(U$9,Programado!$C$9:$AZ$40,$A33,0)</f>
        <v>212.90829999999997</v>
      </c>
      <c r="V33" s="8">
        <f>HLOOKUP(V$9,Realizado!$C$9:$AZ$40,$A33,0)</f>
        <v>199.94542409975563</v>
      </c>
      <c r="W33" s="8">
        <f>HLOOKUP(W$9,Programado!$C$9:$AZ$40,$A33,0)</f>
        <v>229.05169999999998</v>
      </c>
      <c r="X33" s="8">
        <f>HLOOKUP(X$9,Realizado!$C$9:$AZ$40,$A33,0)</f>
        <v>219.7448036480659</v>
      </c>
      <c r="Y33" s="8">
        <f>HLOOKUP(Y$9,Programado!$C$9:$AZ$40,$A33,0)</f>
        <v>980.79879999999991</v>
      </c>
      <c r="Z33" s="8">
        <f>HLOOKUP(Z$9,Realizado!$C$9:$AZ$40,$A33,0)</f>
        <v>990.7614244197365</v>
      </c>
      <c r="AA33" s="8">
        <f>HLOOKUP(AA$9,Programado!$C$9:$AZ$40,$A33,0)</f>
        <v>849.6303999999999</v>
      </c>
      <c r="AB33" s="8">
        <f>HLOOKUP(AB$9,Realizado!$C$9:$AZ$40,$A33,0)</f>
        <v>853.63029328662049</v>
      </c>
      <c r="AC33" s="8">
        <f>HLOOKUP(AC$9,Programado!$C$9:$AZ$40,$A33,0)</f>
        <v>152.38</v>
      </c>
      <c r="AD33" s="8">
        <f>HLOOKUP(AD$9,Realizado!$C$9:$AZ$40,$A33,0)</f>
        <v>111.3865224870643</v>
      </c>
      <c r="AE33" s="8">
        <f>HLOOKUP(AE$9,Programado!$C$9:$AZ$40,$A33,0)</f>
        <v>758.26839999999993</v>
      </c>
      <c r="AF33" s="8">
        <f>HLOOKUP(AF$9,Realizado!$C$9:$AZ$40,$A33,0)</f>
        <v>770.28047074676169</v>
      </c>
      <c r="AG33" s="8">
        <f>HLOOKUP(AG$9,Programado!$C$9:$AZ$40,$A33,0)</f>
        <v>377.73039999999997</v>
      </c>
      <c r="AH33" s="8">
        <f>HLOOKUP(AH$9,Realizado!$C$9:$AZ$40,$A33,0)</f>
        <v>383.56016682028104</v>
      </c>
      <c r="AI33" s="8">
        <f>HLOOKUP(AI$9,Programado!$C$9:$AZ$40,$A33,0)</f>
        <v>330</v>
      </c>
      <c r="AJ33" s="8">
        <f>HLOOKUP(AJ$9,Realizado!$C$9:$AZ$40,$A33,0)</f>
        <v>292.86492888257283</v>
      </c>
      <c r="AK33" s="8">
        <f>HLOOKUP(AK$9,Programado!$C$9:$AZ$40,$A33,0)</f>
        <v>190.44949999999997</v>
      </c>
      <c r="AL33" s="8">
        <f>HLOOKUP(AL$9,Realizado!$C$9:$AZ$40,$A33,0)</f>
        <v>8.3992009516898491</v>
      </c>
      <c r="AM33" s="8">
        <f>HLOOKUP(AM$9,Programado!$C$9:$AZ$40,$A33,0)</f>
        <v>307.75179999999995</v>
      </c>
      <c r="AN33" s="8">
        <f>HLOOKUP(AN$9,Realizado!$C$9:$AZ$40,$A33,0)</f>
        <v>0</v>
      </c>
      <c r="AO33" s="8">
        <f>HLOOKUP(AO$9,Programado!$C$9:$AZ$40,$A33,0)</f>
        <v>26.916699999999999</v>
      </c>
      <c r="AP33" s="8">
        <f>HLOOKUP(AP$9,Realizado!$C$9:$AZ$40,$A33,0)</f>
        <v>0.50850219292079957</v>
      </c>
      <c r="AQ33" s="8">
        <f>HLOOKUP(AQ$9,Programado!$C$9:$AZ$40,$A33,0)</f>
        <v>13.135400000000001</v>
      </c>
      <c r="AR33" s="8">
        <f>HLOOKUP(AR$9,Realizado!$C$9:$AZ$40,$A33,0)</f>
        <v>7.1869796131748709</v>
      </c>
      <c r="AS33" s="8">
        <f>HLOOKUP(AS$9,Programado!$C$9:$AZ$40,$A33,0)</f>
        <v>338.15960000000001</v>
      </c>
      <c r="AT33" s="8">
        <f>HLOOKUP(AT$9,Realizado!$C$9:$AZ$40,$A33,0)</f>
        <v>329.83086591268568</v>
      </c>
      <c r="AU33" s="8">
        <f>HLOOKUP(AU$9,Programado!$C$9:$AZ$40,$A33,0)</f>
        <v>183.5575</v>
      </c>
      <c r="AV33" s="8">
        <f>HLOOKUP(AV$9,Realizado!$C$9:$AZ$40,$A33,0)</f>
        <v>109.21587181274315</v>
      </c>
      <c r="AW33" s="8">
        <f>HLOOKUP(AW$9,Programado!$C$9:$AZ$40,$A33,0)</f>
        <v>20.414199999999997</v>
      </c>
      <c r="AX33" s="8">
        <f>HLOOKUP(AX$9,Realizado!$C$9:$AZ$40,$A33,0)</f>
        <v>133.31928947099846</v>
      </c>
      <c r="AY33" s="8">
        <f>HLOOKUP(AY$9,Programado!$C$9:$AZ$40,$A33,0)</f>
        <v>122.2792</v>
      </c>
      <c r="AZ33" s="8">
        <f>HLOOKUP(AZ$9,Realizado!$C$9:$AZ$40,$A33,0)</f>
        <v>5.4251522411063435</v>
      </c>
      <c r="BA33" s="8">
        <f>HLOOKUP(BA$9,Programado!$C$9:$AZ$40,$A33,0)</f>
        <v>70.833299999999994</v>
      </c>
      <c r="BB33" s="8">
        <f>HLOOKUP(BB$9,Realizado!$C$9:$AZ$40,$A33,0)</f>
        <v>0.32598631838638703</v>
      </c>
      <c r="BC33" s="8">
        <f>HLOOKUP(BC$9,Programado!$C$9:$AZ$40,$A33,0)</f>
        <v>1199.9992999999999</v>
      </c>
      <c r="BD33" s="8">
        <f>HLOOKUP(BD$9,Realizado!$C$9:$AZ$40,$A33,0)</f>
        <v>1154.8223496541582</v>
      </c>
      <c r="BE33" s="8">
        <f>HLOOKUP(BE$9,Programado!$C$9:$AZ$40,$A33,0)</f>
        <v>1999.9915999999998</v>
      </c>
      <c r="BF33" s="8">
        <f>HLOOKUP(BF$9,Realizado!$C$9:$AZ$40,$A33,0)</f>
        <v>1772.2600065803124</v>
      </c>
      <c r="BG33" s="8">
        <f>HLOOKUP(BG$9,Programado!$C$9:$AZ$40,$A33,0)</f>
        <v>0</v>
      </c>
      <c r="BH33" s="8">
        <f>HLOOKUP(BH$9,Realizado!$C$9:$AZ$40,$A33,0)</f>
        <v>0</v>
      </c>
      <c r="BI33" s="8">
        <f>HLOOKUP(BI$9,Programado!$C$9:$AZ$40,$A33,0)</f>
        <v>255.42749999999998</v>
      </c>
      <c r="BJ33" s="8">
        <f>HLOOKUP(BJ$9,Realizado!$C$9:$AZ$40,$A33,0)</f>
        <v>255.39883233094773</v>
      </c>
      <c r="BK33" s="8">
        <f>HLOOKUP(BK$9,Programado!$C$9:$AZ$40,$A33,0)</f>
        <v>203.26829999999998</v>
      </c>
      <c r="BL33" s="8">
        <f>HLOOKUP(BL$9,Realizado!$C$9:$AZ$40,$A33,0)</f>
        <v>242.70083525147419</v>
      </c>
      <c r="BM33" s="8">
        <f>HLOOKUP(BM$9,Programado!$C$9:$AZ$40,$A33,0)</f>
        <v>5000.0000000000027</v>
      </c>
      <c r="BN33" s="8">
        <f>HLOOKUP(BN$9,Realizado!$C$9:$AZ$40,$A33,0)</f>
        <v>5003.4809300014376</v>
      </c>
      <c r="BO33" s="8">
        <f>HLOOKUP(BO$9,Programado!$C$9:$AZ$40,$A33,0)</f>
        <v>132.0008</v>
      </c>
      <c r="BP33" s="8">
        <f>HLOOKUP(BP$9,Realizado!$C$9:$AZ$40,$A33,0)</f>
        <v>134.65165131506126</v>
      </c>
      <c r="BQ33" s="8">
        <f>HLOOKUP(BQ$9,Programado!$C$9:$AZ$40,$A33,0)</f>
        <v>427.13419999999996</v>
      </c>
      <c r="BR33" s="8">
        <f>HLOOKUP(BR$9,Realizado!$C$9:$AZ$40,$A33,0)</f>
        <v>418.72781748219063</v>
      </c>
      <c r="BS33" s="8">
        <f>HLOOKUP(BS$9,Programado!$C$9:$AZ$40,$A33,0)</f>
        <v>0</v>
      </c>
      <c r="BT33" s="8">
        <f>HLOOKUP(BT$9,Realizado!$C$9:$AZ$40,$A33,0)</f>
        <v>0</v>
      </c>
      <c r="BU33" s="8">
        <f>HLOOKUP(BU$9,Programado!$C$9:$AZ$40,$A33,0)</f>
        <v>39.896699999999996</v>
      </c>
      <c r="BV33" s="8">
        <f>HLOOKUP(BV$9,Realizado!$C$9:$AZ$40,$A33,0)</f>
        <v>36.650942026737901</v>
      </c>
      <c r="BW33" s="8">
        <f>HLOOKUP(BW$9,Programado!$C$9:$AZ$40,$A33,0)</f>
        <v>287.71289999999999</v>
      </c>
      <c r="BX33" s="8">
        <f>HLOOKUP(BX$9,Realizado!$C$9:$AZ$40,$A33,0)</f>
        <v>307.26730467943975</v>
      </c>
      <c r="BY33" s="8">
        <f>HLOOKUP(BY$9,Programado!$C$9:$AZ$40,$A33,0)</f>
        <v>79.997099999999989</v>
      </c>
      <c r="BZ33" s="8">
        <f>HLOOKUP(BZ$9,Realizado!$C$9:$AZ$40,$A33,0)</f>
        <v>82.754683044119176</v>
      </c>
      <c r="CA33" s="8">
        <f>HLOOKUP(CA$9,Programado!$C$9:$AZ$40,$A33,0)</f>
        <v>1.7962999999999998</v>
      </c>
      <c r="CB33" s="8">
        <f>HLOOKUP(CB$9,Realizado!$C$9:$AZ$40,$A33,0)</f>
        <v>2.7813388595878004</v>
      </c>
      <c r="CC33" s="8">
        <f>HLOOKUP(CC$9,Programado!$C$9:$AZ$40,$A33,0)</f>
        <v>150.19799999999998</v>
      </c>
      <c r="CD33" s="8">
        <f>HLOOKUP(CD$9,Realizado!$C$9:$AZ$40,$A33,0)</f>
        <v>159.02609871664598</v>
      </c>
      <c r="CE33" s="8">
        <f>HLOOKUP(CE$9,Programado!$C$9:$AZ$40,$A33,0)</f>
        <v>58.294599999999996</v>
      </c>
      <c r="CF33" s="8">
        <f>HLOOKUP(CF$9,Realizado!$C$9:$AZ$40,$A33,0)</f>
        <v>60.392182451325425</v>
      </c>
      <c r="CG33" s="8">
        <f>HLOOKUP(CG$9,Programado!$C$9:$AZ$40,$A33,0)</f>
        <v>29.896699999999999</v>
      </c>
      <c r="CH33" s="8">
        <f>HLOOKUP(CH$9,Realizado!$C$9:$AZ$40,$A33,0)</f>
        <v>23.741508505441466</v>
      </c>
      <c r="CI33" s="8">
        <f>HLOOKUP(CI$9,Programado!$C$9:$AZ$40,$A33,0)</f>
        <v>218.8158</v>
      </c>
      <c r="CJ33" s="8">
        <f>HLOOKUP(CJ$9,Realizado!$C$9:$AZ$40,$A33,0)</f>
        <v>198.67069963928918</v>
      </c>
      <c r="CK33" s="8">
        <f>HLOOKUP(CK$9,Programado!$C$9:$AZ$40,$A33,0)</f>
        <v>251.79539999999997</v>
      </c>
      <c r="CL33" s="8">
        <f>HLOOKUP(CL$9,Realizado!$C$9:$AZ$40,$A33,0)</f>
        <v>242.33249215816591</v>
      </c>
      <c r="CM33" s="8">
        <f>HLOOKUP(CM$9,Programado!$C$9:$AZ$40,$A33,0)</f>
        <v>37.773299999999999</v>
      </c>
      <c r="CN33" s="8">
        <f>HLOOKUP(CN$9,Realizado!$C$9:$AZ$40,$A33,0)</f>
        <v>38.234495630938873</v>
      </c>
      <c r="CO33" s="8">
        <f>HLOOKUP(CO$9,Programado!$C$9:$AZ$40,$A33,0)</f>
        <v>3.0949999999999998</v>
      </c>
      <c r="CP33" s="8">
        <f>HLOOKUP(CP$9,Realizado!$C$9:$AZ$40,$A33,0)</f>
        <v>3.2057108513687629</v>
      </c>
      <c r="CQ33" s="8">
        <f>HLOOKUP(CQ$9,Programado!$C$9:$AZ$40,$A33,0)</f>
        <v>156.55699999999996</v>
      </c>
      <c r="CR33" s="8">
        <f>HLOOKUP(CR$9,Realizado!$C$9:$AZ$40,$A33,0)</f>
        <v>158.81538716545219</v>
      </c>
      <c r="CS33" s="8">
        <f>HLOOKUP(CS$9,Programado!$C$9:$AZ$40,$A33,0)</f>
        <v>296.51499999999993</v>
      </c>
      <c r="CT33" s="8">
        <f>HLOOKUP(CT$9,Realizado!$C$9:$AZ$40,$A33,0)</f>
        <v>291.84943860786257</v>
      </c>
      <c r="CU33" s="8">
        <f>HLOOKUP(CU$9,Programado!$C$9:$AZ$40,$A33,0)</f>
        <v>325.20089999999999</v>
      </c>
      <c r="CV33" s="8">
        <f>HLOOKUP(CV$9,Realizado!$C$9:$AZ$40,$A33,0)</f>
        <v>288.57054168336936</v>
      </c>
      <c r="CW33" s="8">
        <f>HLOOKUP(CW$9,Programado!$C$9:$AZ$40,$A33,0)</f>
        <v>599.99959999999999</v>
      </c>
      <c r="CX33" s="8">
        <f>HLOOKUP(CX$9,Realizado!$C$9:$AZ$40,$A33,0)</f>
        <v>570.26293289729938</v>
      </c>
      <c r="CY33" s="8">
        <f t="shared" si="0"/>
        <v>17765.322</v>
      </c>
      <c r="CZ33" s="8">
        <f t="shared" si="1"/>
        <v>16609.508548312398</v>
      </c>
      <c r="DA33" s="21"/>
      <c r="DB33" s="21"/>
      <c r="DC33" s="21"/>
    </row>
    <row r="34" spans="1:107" s="14" customFormat="1">
      <c r="A34" s="18">
        <v>26</v>
      </c>
      <c r="B34" s="13">
        <f t="shared" si="2"/>
        <v>46015</v>
      </c>
      <c r="C34" s="12">
        <f>HLOOKUP(C$9,Programado!$C$9:$AZ$40,$A34,0)</f>
        <v>0</v>
      </c>
      <c r="D34" s="12">
        <f>HLOOKUP(D$9,Realizado!$C$9:$AZ$40,$A34,0)</f>
        <v>0</v>
      </c>
      <c r="E34" s="12">
        <f>HLOOKUP(E$9,Programado!$C$9:$AZ$40,$A34,0)</f>
        <v>77.003299999999996</v>
      </c>
      <c r="F34" s="12">
        <f>HLOOKUP(F$9,Realizado!$C$9:$AZ$40,$A34,0)</f>
        <v>63.685019580223447</v>
      </c>
      <c r="G34" s="12">
        <f>HLOOKUP(G$9,Programado!$C$9:$AZ$40,$A34,0)</f>
        <v>0</v>
      </c>
      <c r="H34" s="12">
        <f>HLOOKUP(H$9,Realizado!$C$9:$AZ$40,$A34,0)</f>
        <v>0</v>
      </c>
      <c r="I34" s="12">
        <f>HLOOKUP(I$9,Programado!$C$9:$AZ$40,$A34,0)</f>
        <v>510.00419999999997</v>
      </c>
      <c r="J34" s="12">
        <f>HLOOKUP(J$9,Realizado!$C$9:$AZ$40,$A34,0)</f>
        <v>490.18637758400115</v>
      </c>
      <c r="K34" s="12">
        <f>HLOOKUP(K$9,Programado!$C$9:$AZ$40,$A34,0)</f>
        <v>4.9582999999999995</v>
      </c>
      <c r="L34" s="12">
        <f>HLOOKUP(L$9,Realizado!$C$9:$AZ$40,$A34,0)</f>
        <v>0</v>
      </c>
      <c r="M34" s="12">
        <f>HLOOKUP(M$9,Programado!$C$9:$AZ$40,$A34,0)</f>
        <v>41.299599999999998</v>
      </c>
      <c r="N34" s="12">
        <f>HLOOKUP(N$9,Realizado!$C$9:$AZ$40,$A34,0)</f>
        <v>33.455686328672641</v>
      </c>
      <c r="O34" s="12">
        <f>HLOOKUP(O$9,Programado!$C$9:$AZ$40,$A34,0)</f>
        <v>29.622100000000003</v>
      </c>
      <c r="P34" s="12">
        <f>HLOOKUP(P$9,Realizado!$C$9:$AZ$40,$A34,0)</f>
        <v>8.8536382820960657</v>
      </c>
      <c r="Q34" s="12">
        <f>HLOOKUP(Q$9,Programado!$C$9:$AZ$40,$A34,0)</f>
        <v>262.40009999999995</v>
      </c>
      <c r="R34" s="12">
        <f>HLOOKUP(R$9,Realizado!$C$9:$AZ$40,$A34,0)</f>
        <v>256.37778425758989</v>
      </c>
      <c r="S34" s="12">
        <f>HLOOKUP(S$9,Programado!$C$9:$AZ$40,$A34,0)</f>
        <v>25.900799999999997</v>
      </c>
      <c r="T34" s="12">
        <f>HLOOKUP(T$9,Realizado!$C$9:$AZ$40,$A34,0)</f>
        <v>24.4717607515636</v>
      </c>
      <c r="U34" s="12">
        <f>HLOOKUP(U$9,Programado!$C$9:$AZ$40,$A34,0)</f>
        <v>118.17209999999999</v>
      </c>
      <c r="V34" s="12">
        <f>HLOOKUP(V$9,Realizado!$C$9:$AZ$40,$A34,0)</f>
        <v>100.88311462984508</v>
      </c>
      <c r="W34" s="12">
        <f>HLOOKUP(W$9,Programado!$C$9:$AZ$40,$A34,0)</f>
        <v>222.958</v>
      </c>
      <c r="X34" s="12">
        <f>HLOOKUP(X$9,Realizado!$C$9:$AZ$40,$A34,0)</f>
        <v>207.37877001769789</v>
      </c>
      <c r="Y34" s="12">
        <f>HLOOKUP(Y$9,Programado!$C$9:$AZ$40,$A34,0)</f>
        <v>941.91809999999998</v>
      </c>
      <c r="Z34" s="12">
        <f>HLOOKUP(Z$9,Realizado!$C$9:$AZ$40,$A34,0)</f>
        <v>915.72854229239579</v>
      </c>
      <c r="AA34" s="12">
        <f>HLOOKUP(AA$9,Programado!$C$9:$AZ$40,$A34,0)</f>
        <v>744.24889999999994</v>
      </c>
      <c r="AB34" s="12">
        <f>HLOOKUP(AB$9,Realizado!$C$9:$AZ$40,$A34,0)</f>
        <v>758.03051612615025</v>
      </c>
      <c r="AC34" s="12">
        <f>HLOOKUP(AC$9,Programado!$C$9:$AZ$40,$A34,0)</f>
        <v>105.5138</v>
      </c>
      <c r="AD34" s="12">
        <f>HLOOKUP(AD$9,Realizado!$C$9:$AZ$40,$A34,0)</f>
        <v>19.368841696888538</v>
      </c>
      <c r="AE34" s="12">
        <f>HLOOKUP(AE$9,Programado!$C$9:$AZ$40,$A34,0)</f>
        <v>727.16980000000001</v>
      </c>
      <c r="AF34" s="12">
        <f>HLOOKUP(AF$9,Realizado!$C$9:$AZ$40,$A34,0)</f>
        <v>623.08612051858961</v>
      </c>
      <c r="AG34" s="12">
        <f>HLOOKUP(AG$9,Programado!$C$9:$AZ$40,$A34,0)</f>
        <v>368.73159999999996</v>
      </c>
      <c r="AH34" s="12">
        <f>HLOOKUP(AH$9,Realizado!$C$9:$AZ$40,$A34,0)</f>
        <v>301.17195030349279</v>
      </c>
      <c r="AI34" s="12">
        <f>HLOOKUP(AI$9,Programado!$C$9:$AZ$40,$A34,0)</f>
        <v>294.00049999999999</v>
      </c>
      <c r="AJ34" s="12">
        <f>HLOOKUP(AJ$9,Realizado!$C$9:$AZ$40,$A34,0)</f>
        <v>269.58103439480033</v>
      </c>
      <c r="AK34" s="12">
        <f>HLOOKUP(AK$9,Programado!$C$9:$AZ$40,$A34,0)</f>
        <v>6.9164000000000003</v>
      </c>
      <c r="AL34" s="12">
        <f>HLOOKUP(AL$9,Realizado!$C$9:$AZ$40,$A34,0)</f>
        <v>0.21232003631744942</v>
      </c>
      <c r="AM34" s="12">
        <f>HLOOKUP(AM$9,Programado!$C$9:$AZ$40,$A34,0)</f>
        <v>255.88429999999997</v>
      </c>
      <c r="AN34" s="12">
        <f>HLOOKUP(AN$9,Realizado!$C$9:$AZ$40,$A34,0)</f>
        <v>0</v>
      </c>
      <c r="AO34" s="12">
        <f>HLOOKUP(AO$9,Programado!$C$9:$AZ$40,$A34,0)</f>
        <v>15.583299999999999</v>
      </c>
      <c r="AP34" s="12">
        <f>HLOOKUP(AP$9,Realizado!$C$9:$AZ$40,$A34,0)</f>
        <v>9.55681436197065</v>
      </c>
      <c r="AQ34" s="12">
        <f>HLOOKUP(AQ$9,Programado!$C$9:$AZ$40,$A34,0)</f>
        <v>3.3542999999999998</v>
      </c>
      <c r="AR34" s="12">
        <f>HLOOKUP(AR$9,Realizado!$C$9:$AZ$40,$A34,0)</f>
        <v>4.3254845782601565</v>
      </c>
      <c r="AS34" s="12">
        <f>HLOOKUP(AS$9,Programado!$C$9:$AZ$40,$A34,0)</f>
        <v>258.33629999999999</v>
      </c>
      <c r="AT34" s="12">
        <f>HLOOKUP(AT$9,Realizado!$C$9:$AZ$40,$A34,0)</f>
        <v>324.99093417572203</v>
      </c>
      <c r="AU34" s="12">
        <f>HLOOKUP(AU$9,Programado!$C$9:$AZ$40,$A34,0)</f>
        <v>199.56709999999998</v>
      </c>
      <c r="AV34" s="12">
        <f>HLOOKUP(AV$9,Realizado!$C$9:$AZ$40,$A34,0)</f>
        <v>59.440227338998078</v>
      </c>
      <c r="AW34" s="12">
        <f>HLOOKUP(AW$9,Programado!$C$9:$AZ$40,$A34,0)</f>
        <v>20.414199999999997</v>
      </c>
      <c r="AX34" s="12">
        <f>HLOOKUP(AX$9,Realizado!$C$9:$AZ$40,$A34,0)</f>
        <v>133.65036932560963</v>
      </c>
      <c r="AY34" s="12">
        <f>HLOOKUP(AY$9,Programado!$C$9:$AZ$40,$A34,0)</f>
        <v>116.06079999999999</v>
      </c>
      <c r="AZ34" s="12">
        <f>HLOOKUP(AZ$9,Realizado!$C$9:$AZ$40,$A34,0)</f>
        <v>0.90262823520309632</v>
      </c>
      <c r="BA34" s="12">
        <f>HLOOKUP(BA$9,Programado!$C$9:$AZ$40,$A34,0)</f>
        <v>0</v>
      </c>
      <c r="BB34" s="12">
        <f>HLOOKUP(BB$9,Realizado!$C$9:$AZ$40,$A34,0)</f>
        <v>0.16594204858649142</v>
      </c>
      <c r="BC34" s="12">
        <f>HLOOKUP(BC$9,Programado!$C$9:$AZ$40,$A34,0)</f>
        <v>1149.9995999999999</v>
      </c>
      <c r="BD34" s="12">
        <f>HLOOKUP(BD$9,Realizado!$C$9:$AZ$40,$A34,0)</f>
        <v>1134.1096186364878</v>
      </c>
      <c r="BE34" s="12">
        <f>HLOOKUP(BE$9,Programado!$C$9:$AZ$40,$A34,0)</f>
        <v>1899.9991999999997</v>
      </c>
      <c r="BF34" s="12">
        <f>HLOOKUP(BF$9,Realizado!$C$9:$AZ$40,$A34,0)</f>
        <v>1768.0597157608404</v>
      </c>
      <c r="BG34" s="12">
        <f>HLOOKUP(BG$9,Programado!$C$9:$AZ$40,$A34,0)</f>
        <v>0</v>
      </c>
      <c r="BH34" s="12">
        <f>HLOOKUP(BH$9,Realizado!$C$9:$AZ$40,$A34,0)</f>
        <v>0</v>
      </c>
      <c r="BI34" s="12">
        <f>HLOOKUP(BI$9,Programado!$C$9:$AZ$40,$A34,0)</f>
        <v>1422.6899999999998</v>
      </c>
      <c r="BJ34" s="12">
        <f>HLOOKUP(BJ$9,Realizado!$C$9:$AZ$40,$A34,0)</f>
        <v>1423.7693889142506</v>
      </c>
      <c r="BK34" s="12">
        <f>HLOOKUP(BK$9,Programado!$C$9:$AZ$40,$A34,0)</f>
        <v>165.12419999999997</v>
      </c>
      <c r="BL34" s="12">
        <f>HLOOKUP(BL$9,Realizado!$C$9:$AZ$40,$A34,0)</f>
        <v>192.17000701219087</v>
      </c>
      <c r="BM34" s="12">
        <f>HLOOKUP(BM$9,Programado!$C$9:$AZ$40,$A34,0)</f>
        <v>3999.9999999999991</v>
      </c>
      <c r="BN34" s="12">
        <f>HLOOKUP(BN$9,Realizado!$C$9:$AZ$40,$A34,0)</f>
        <v>4050.1285899678942</v>
      </c>
      <c r="BO34" s="12">
        <f>HLOOKUP(BO$9,Programado!$C$9:$AZ$40,$A34,0)</f>
        <v>128.30539999999999</v>
      </c>
      <c r="BP34" s="12">
        <f>HLOOKUP(BP$9,Realizado!$C$9:$AZ$40,$A34,0)</f>
        <v>126.47518527000797</v>
      </c>
      <c r="BQ34" s="12">
        <f>HLOOKUP(BQ$9,Programado!$C$9:$AZ$40,$A34,0)</f>
        <v>338.53129999999999</v>
      </c>
      <c r="BR34" s="12">
        <f>HLOOKUP(BR$9,Realizado!$C$9:$AZ$40,$A34,0)</f>
        <v>330.55816926941446</v>
      </c>
      <c r="BS34" s="12">
        <f>HLOOKUP(BS$9,Programado!$C$9:$AZ$40,$A34,0)</f>
        <v>0</v>
      </c>
      <c r="BT34" s="12">
        <f>HLOOKUP(BT$9,Realizado!$C$9:$AZ$40,$A34,0)</f>
        <v>0</v>
      </c>
      <c r="BU34" s="12">
        <f>HLOOKUP(BU$9,Programado!$C$9:$AZ$40,$A34,0)</f>
        <v>19.194600000000001</v>
      </c>
      <c r="BV34" s="12">
        <f>HLOOKUP(BV$9,Realizado!$C$9:$AZ$40,$A34,0)</f>
        <v>14.521135615160711</v>
      </c>
      <c r="BW34" s="12">
        <f>HLOOKUP(BW$9,Programado!$C$9:$AZ$40,$A34,0)</f>
        <v>255.98589999999999</v>
      </c>
      <c r="BX34" s="12">
        <f>HLOOKUP(BX$9,Realizado!$C$9:$AZ$40,$A34,0)</f>
        <v>261.60348434336771</v>
      </c>
      <c r="BY34" s="12">
        <f>HLOOKUP(BY$9,Programado!$C$9:$AZ$40,$A34,0)</f>
        <v>61.795400000000001</v>
      </c>
      <c r="BZ34" s="12">
        <f>HLOOKUP(BZ$9,Realizado!$C$9:$AZ$40,$A34,0)</f>
        <v>49.387463397245504</v>
      </c>
      <c r="CA34" s="12">
        <f>HLOOKUP(CA$9,Programado!$C$9:$AZ$40,$A34,0)</f>
        <v>2.9953999999999996</v>
      </c>
      <c r="CB34" s="12">
        <f>HLOOKUP(CB$9,Realizado!$C$9:$AZ$40,$A34,0)</f>
        <v>2.0127510513527906</v>
      </c>
      <c r="CC34" s="12">
        <f>HLOOKUP(CC$9,Programado!$C$9:$AZ$40,$A34,0)</f>
        <v>141.99669999999998</v>
      </c>
      <c r="CD34" s="12">
        <f>HLOOKUP(CD$9,Realizado!$C$9:$AZ$40,$A34,0)</f>
        <v>134.82000609133311</v>
      </c>
      <c r="CE34" s="12">
        <f>HLOOKUP(CE$9,Programado!$C$9:$AZ$40,$A34,0)</f>
        <v>54.996699999999997</v>
      </c>
      <c r="CF34" s="12">
        <f>HLOOKUP(CF$9,Realizado!$C$9:$AZ$40,$A34,0)</f>
        <v>47.746540490302188</v>
      </c>
      <c r="CG34" s="12">
        <f>HLOOKUP(CG$9,Programado!$C$9:$AZ$40,$A34,0)</f>
        <v>28.994599999999995</v>
      </c>
      <c r="CH34" s="12">
        <f>HLOOKUP(CH$9,Realizado!$C$9:$AZ$40,$A34,0)</f>
        <v>22.944236045835282</v>
      </c>
      <c r="CI34" s="12">
        <f>HLOOKUP(CI$9,Programado!$C$9:$AZ$40,$A34,0)</f>
        <v>197.41839999999999</v>
      </c>
      <c r="CJ34" s="12">
        <f>HLOOKUP(CJ$9,Realizado!$C$9:$AZ$40,$A34,0)</f>
        <v>192.92090148406609</v>
      </c>
      <c r="CK34" s="12">
        <f>HLOOKUP(CK$9,Programado!$C$9:$AZ$40,$A34,0)</f>
        <v>261.69579999999996</v>
      </c>
      <c r="CL34" s="12">
        <f>HLOOKUP(CL$9,Realizado!$C$9:$AZ$40,$A34,0)</f>
        <v>256.62843985602018</v>
      </c>
      <c r="CM34" s="12">
        <f>HLOOKUP(CM$9,Programado!$C$9:$AZ$40,$A34,0)</f>
        <v>27.362899999999996</v>
      </c>
      <c r="CN34" s="12">
        <f>HLOOKUP(CN$9,Realizado!$C$9:$AZ$40,$A34,0)</f>
        <v>21.766020692785801</v>
      </c>
      <c r="CO34" s="12">
        <f>HLOOKUP(CO$9,Programado!$C$9:$AZ$40,$A34,0)</f>
        <v>3.1271</v>
      </c>
      <c r="CP34" s="12">
        <f>HLOOKUP(CP$9,Realizado!$C$9:$AZ$40,$A34,0)</f>
        <v>2.7861643149586515</v>
      </c>
      <c r="CQ34" s="12">
        <f>HLOOKUP(CQ$9,Programado!$C$9:$AZ$40,$A34,0)</f>
        <v>150.95249999999999</v>
      </c>
      <c r="CR34" s="12">
        <f>HLOOKUP(CR$9,Realizado!$C$9:$AZ$40,$A34,0)</f>
        <v>150.9769710772124</v>
      </c>
      <c r="CS34" s="12">
        <f>HLOOKUP(CS$9,Programado!$C$9:$AZ$40,$A34,0)</f>
        <v>280.74260000000004</v>
      </c>
      <c r="CT34" s="12">
        <f>HLOOKUP(CT$9,Realizado!$C$9:$AZ$40,$A34,0)</f>
        <v>275.77504252499563</v>
      </c>
      <c r="CU34" s="12">
        <f>HLOOKUP(CU$9,Programado!$C$9:$AZ$40,$A34,0)</f>
        <v>269.29419999999999</v>
      </c>
      <c r="CV34" s="12">
        <f>HLOOKUP(CV$9,Realizado!$C$9:$AZ$40,$A34,0)</f>
        <v>244.20798581230324</v>
      </c>
      <c r="CW34" s="12">
        <f>HLOOKUP(CW$9,Programado!$C$9:$AZ$40,$A34,0)</f>
        <v>784.58329999999989</v>
      </c>
      <c r="CX34" s="12">
        <f>HLOOKUP(CX$9,Realizado!$C$9:$AZ$40,$A34,0)</f>
        <v>694.05784578965199</v>
      </c>
      <c r="CY34" s="8">
        <f t="shared" si="0"/>
        <v>16995.8037</v>
      </c>
      <c r="CZ34" s="8">
        <f t="shared" si="1"/>
        <v>16002.929540282357</v>
      </c>
      <c r="DA34" s="40"/>
      <c r="DB34" s="40"/>
      <c r="DC34" s="40"/>
    </row>
    <row r="35" spans="1:107">
      <c r="A35" s="17">
        <v>27</v>
      </c>
      <c r="B35" s="7">
        <f t="shared" si="2"/>
        <v>46016</v>
      </c>
      <c r="C35" s="8">
        <f>HLOOKUP(C$9,Programado!$C$9:$AZ$40,$A35,0)</f>
        <v>0</v>
      </c>
      <c r="D35" s="8">
        <f>HLOOKUP(D$9,Realizado!$C$9:$AZ$40,$A35,0)</f>
        <v>0</v>
      </c>
      <c r="E35" s="8">
        <f>HLOOKUP(E$9,Programado!$C$9:$AZ$40,$A35,0)</f>
        <v>64.002899999999997</v>
      </c>
      <c r="F35" s="8">
        <f>HLOOKUP(F$9,Realizado!$C$9:$AZ$40,$A35,0)</f>
        <v>54.319883028817159</v>
      </c>
      <c r="G35" s="8">
        <f>HLOOKUP(G$9,Programado!$C$9:$AZ$40,$A35,0)</f>
        <v>0</v>
      </c>
      <c r="H35" s="8">
        <f>HLOOKUP(H$9,Realizado!$C$9:$AZ$40,$A35,0)</f>
        <v>0</v>
      </c>
      <c r="I35" s="8">
        <f>HLOOKUP(I$9,Programado!$C$9:$AZ$40,$A35,0)</f>
        <v>355.50130000000001</v>
      </c>
      <c r="J35" s="8">
        <f>HLOOKUP(J$9,Realizado!$C$9:$AZ$40,$A35,0)</f>
        <v>362.40242158507681</v>
      </c>
      <c r="K35" s="8">
        <f>HLOOKUP(K$9,Programado!$C$9:$AZ$40,$A35,0)</f>
        <v>4.9582999999999995</v>
      </c>
      <c r="L35" s="8">
        <f>HLOOKUP(L$9,Realizado!$C$9:$AZ$40,$A35,0)</f>
        <v>0</v>
      </c>
      <c r="M35" s="8">
        <f>HLOOKUP(M$9,Programado!$C$9:$AZ$40,$A35,0)</f>
        <v>36.099199999999996</v>
      </c>
      <c r="N35" s="8">
        <f>HLOOKUP(N$9,Realizado!$C$9:$AZ$40,$A35,0)</f>
        <v>28.19245492334376</v>
      </c>
      <c r="O35" s="8">
        <f>HLOOKUP(O$9,Programado!$C$9:$AZ$40,$A35,0)</f>
        <v>24.762899999999998</v>
      </c>
      <c r="P35" s="8">
        <f>HLOOKUP(P$9,Realizado!$C$9:$AZ$40,$A35,0)</f>
        <v>1.4058159980412941</v>
      </c>
      <c r="Q35" s="8">
        <f>HLOOKUP(Q$9,Programado!$C$9:$AZ$40,$A35,0)</f>
        <v>211.30039999999997</v>
      </c>
      <c r="R35" s="8">
        <f>HLOOKUP(R$9,Realizado!$C$9:$AZ$40,$A35,0)</f>
        <v>220.70935856052807</v>
      </c>
      <c r="S35" s="8">
        <f>HLOOKUP(S$9,Programado!$C$9:$AZ$40,$A35,0)</f>
        <v>8.2591999999999999</v>
      </c>
      <c r="T35" s="8">
        <f>HLOOKUP(T$9,Realizado!$C$9:$AZ$40,$A35,0)</f>
        <v>6.9398090658457239</v>
      </c>
      <c r="U35" s="8">
        <f>HLOOKUP(U$9,Programado!$C$9:$AZ$40,$A35,0)</f>
        <v>116.38</v>
      </c>
      <c r="V35" s="8">
        <f>HLOOKUP(V$9,Realizado!$C$9:$AZ$40,$A35,0)</f>
        <v>30.642177766612505</v>
      </c>
      <c r="W35" s="8">
        <f>HLOOKUP(W$9,Programado!$C$9:$AZ$40,$A35,0)</f>
        <v>207.85039999999998</v>
      </c>
      <c r="X35" s="8">
        <f>HLOOKUP(X$9,Realizado!$C$9:$AZ$40,$A35,0)</f>
        <v>190.34303599261585</v>
      </c>
      <c r="Y35" s="8">
        <f>HLOOKUP(Y$9,Programado!$C$9:$AZ$40,$A35,0)</f>
        <v>938.61670000000004</v>
      </c>
      <c r="Z35" s="8">
        <f>HLOOKUP(Z$9,Realizado!$C$9:$AZ$40,$A35,0)</f>
        <v>857.34750240729863</v>
      </c>
      <c r="AA35" s="8">
        <f>HLOOKUP(AA$9,Programado!$C$9:$AZ$40,$A35,0)</f>
        <v>733.82500000000005</v>
      </c>
      <c r="AB35" s="8">
        <f>HLOOKUP(AB$9,Realizado!$C$9:$AZ$40,$A35,0)</f>
        <v>678.81262378800955</v>
      </c>
      <c r="AC35" s="8">
        <f>HLOOKUP(AC$9,Programado!$C$9:$AZ$40,$A35,0)</f>
        <v>76.004199999999997</v>
      </c>
      <c r="AD35" s="8">
        <f>HLOOKUP(AD$9,Realizado!$C$9:$AZ$40,$A35,0)</f>
        <v>0</v>
      </c>
      <c r="AE35" s="8">
        <f>HLOOKUP(AE$9,Programado!$C$9:$AZ$40,$A35,0)</f>
        <v>481.16419999999994</v>
      </c>
      <c r="AF35" s="8">
        <f>HLOOKUP(AF$9,Realizado!$C$9:$AZ$40,$A35,0)</f>
        <v>516.01918483099882</v>
      </c>
      <c r="AG35" s="8">
        <f>HLOOKUP(AG$9,Programado!$C$9:$AZ$40,$A35,0)</f>
        <v>308.06429999999995</v>
      </c>
      <c r="AH35" s="8">
        <f>HLOOKUP(AH$9,Realizado!$C$9:$AZ$40,$A35,0)</f>
        <v>250.81591078097603</v>
      </c>
      <c r="AI35" s="8">
        <f>HLOOKUP(AI$9,Programado!$C$9:$AZ$40,$A35,0)</f>
        <v>247.93339999999998</v>
      </c>
      <c r="AJ35" s="8">
        <f>HLOOKUP(AJ$9,Realizado!$C$9:$AZ$40,$A35,0)</f>
        <v>231.75402166184426</v>
      </c>
      <c r="AK35" s="8">
        <f>HLOOKUP(AK$9,Programado!$C$9:$AZ$40,$A35,0)</f>
        <v>183.40499999999997</v>
      </c>
      <c r="AL35" s="8">
        <f>HLOOKUP(AL$9,Realizado!$C$9:$AZ$40,$A35,0)</f>
        <v>0</v>
      </c>
      <c r="AM35" s="8">
        <f>HLOOKUP(AM$9,Programado!$C$9:$AZ$40,$A35,0)</f>
        <v>251.44139999999999</v>
      </c>
      <c r="AN35" s="8">
        <f>HLOOKUP(AN$9,Realizado!$C$9:$AZ$40,$A35,0)</f>
        <v>0</v>
      </c>
      <c r="AO35" s="8">
        <f>HLOOKUP(AO$9,Programado!$C$9:$AZ$40,$A35,0)</f>
        <v>19.125</v>
      </c>
      <c r="AP35" s="8">
        <f>HLOOKUP(AP$9,Realizado!$C$9:$AZ$40,$A35,0)</f>
        <v>3.5448331315980224</v>
      </c>
      <c r="AQ35" s="8">
        <f>HLOOKUP(AQ$9,Programado!$C$9:$AZ$40,$A35,0)</f>
        <v>8.7020999999999997</v>
      </c>
      <c r="AR35" s="8">
        <f>HLOOKUP(AR$9,Realizado!$C$9:$AZ$40,$A35,0)</f>
        <v>0</v>
      </c>
      <c r="AS35" s="8">
        <f>HLOOKUP(AS$9,Programado!$C$9:$AZ$40,$A35,0)</f>
        <v>223.52879999999999</v>
      </c>
      <c r="AT35" s="8">
        <f>HLOOKUP(AT$9,Realizado!$C$9:$AZ$40,$A35,0)</f>
        <v>306.92094421615423</v>
      </c>
      <c r="AU35" s="8">
        <f>HLOOKUP(AU$9,Programado!$C$9:$AZ$40,$A35,0)</f>
        <v>139.89579999999998</v>
      </c>
      <c r="AV35" s="8">
        <f>HLOOKUP(AV$9,Realizado!$C$9:$AZ$40,$A35,0)</f>
        <v>6.6534987138418904</v>
      </c>
      <c r="AW35" s="8">
        <f>HLOOKUP(AW$9,Programado!$C$9:$AZ$40,$A35,0)</f>
        <v>16.312899999999999</v>
      </c>
      <c r="AX35" s="8">
        <f>HLOOKUP(AX$9,Realizado!$C$9:$AZ$40,$A35,0)</f>
        <v>126.81564795450689</v>
      </c>
      <c r="AY35" s="8">
        <f>HLOOKUP(AY$9,Programado!$C$9:$AZ$40,$A35,0)</f>
        <v>114.99789999999999</v>
      </c>
      <c r="AZ35" s="8">
        <f>HLOOKUP(AZ$9,Realizado!$C$9:$AZ$40,$A35,0)</f>
        <v>0</v>
      </c>
      <c r="BA35" s="8">
        <f>HLOOKUP(BA$9,Programado!$C$9:$AZ$40,$A35,0)</f>
        <v>0</v>
      </c>
      <c r="BB35" s="8">
        <f>HLOOKUP(BB$9,Realizado!$C$9:$AZ$40,$A35,0)</f>
        <v>7.8547690203298853E-2</v>
      </c>
      <c r="BC35" s="8">
        <f>HLOOKUP(BC$9,Programado!$C$9:$AZ$40,$A35,0)</f>
        <v>1199.9999999999998</v>
      </c>
      <c r="BD35" s="8">
        <f>HLOOKUP(BD$9,Realizado!$C$9:$AZ$40,$A35,0)</f>
        <v>1163.3886052608348</v>
      </c>
      <c r="BE35" s="8">
        <f>HLOOKUP(BE$9,Programado!$C$9:$AZ$40,$A35,0)</f>
        <v>1799.9990999999998</v>
      </c>
      <c r="BF35" s="8">
        <f>HLOOKUP(BF$9,Realizado!$C$9:$AZ$40,$A35,0)</f>
        <v>1584.4758023385175</v>
      </c>
      <c r="BG35" s="8">
        <f>HLOOKUP(BG$9,Programado!$C$9:$AZ$40,$A35,0)</f>
        <v>0</v>
      </c>
      <c r="BH35" s="8">
        <f>HLOOKUP(BH$9,Realizado!$C$9:$AZ$40,$A35,0)</f>
        <v>0</v>
      </c>
      <c r="BI35" s="8">
        <f>HLOOKUP(BI$9,Programado!$C$9:$AZ$40,$A35,0)</f>
        <v>1021.1233</v>
      </c>
      <c r="BJ35" s="8">
        <f>HLOOKUP(BJ$9,Realizado!$C$9:$AZ$40,$A35,0)</f>
        <v>1020.5585845266572</v>
      </c>
      <c r="BK35" s="8">
        <f>HLOOKUP(BK$9,Programado!$C$9:$AZ$40,$A35,0)</f>
        <v>193.69290000000001</v>
      </c>
      <c r="BL35" s="8">
        <f>HLOOKUP(BL$9,Realizado!$C$9:$AZ$40,$A35,0)</f>
        <v>196.05557090914178</v>
      </c>
      <c r="BM35" s="8">
        <f>HLOOKUP(BM$9,Programado!$C$9:$AZ$40,$A35,0)</f>
        <v>4000.0001000000075</v>
      </c>
      <c r="BN35" s="8">
        <f>HLOOKUP(BN$9,Realizado!$C$9:$AZ$40,$A35,0)</f>
        <v>4009.0432637460558</v>
      </c>
      <c r="BO35" s="8">
        <f>HLOOKUP(BO$9,Programado!$C$9:$AZ$40,$A35,0)</f>
        <v>95.300399999999996</v>
      </c>
      <c r="BP35" s="8">
        <f>HLOOKUP(BP$9,Realizado!$C$9:$AZ$40,$A35,0)</f>
        <v>86.760615244487454</v>
      </c>
      <c r="BQ35" s="8">
        <f>HLOOKUP(BQ$9,Programado!$C$9:$AZ$40,$A35,0)</f>
        <v>282.3005</v>
      </c>
      <c r="BR35" s="8">
        <f>HLOOKUP(BR$9,Realizado!$C$9:$AZ$40,$A35,0)</f>
        <v>284.66621212664285</v>
      </c>
      <c r="BS35" s="8">
        <f>HLOOKUP(BS$9,Programado!$C$9:$AZ$40,$A35,0)</f>
        <v>0</v>
      </c>
      <c r="BT35" s="8">
        <f>HLOOKUP(BT$9,Realizado!$C$9:$AZ$40,$A35,0)</f>
        <v>0</v>
      </c>
      <c r="BU35" s="8">
        <f>HLOOKUP(BU$9,Programado!$C$9:$AZ$40,$A35,0)</f>
        <v>7.5949999999999998</v>
      </c>
      <c r="BV35" s="8">
        <f>HLOOKUP(BV$9,Realizado!$C$9:$AZ$40,$A35,0)</f>
        <v>8.7611503874880867</v>
      </c>
      <c r="BW35" s="8">
        <f>HLOOKUP(BW$9,Programado!$C$9:$AZ$40,$A35,0)</f>
        <v>228.04499999999999</v>
      </c>
      <c r="BX35" s="8">
        <f>HLOOKUP(BX$9,Realizado!$C$9:$AZ$40,$A35,0)</f>
        <v>233.56035045566637</v>
      </c>
      <c r="BY35" s="8">
        <f>HLOOKUP(BY$9,Programado!$C$9:$AZ$40,$A35,0)</f>
        <v>14.195400000000001</v>
      </c>
      <c r="BZ35" s="8">
        <f>HLOOKUP(BZ$9,Realizado!$C$9:$AZ$40,$A35,0)</f>
        <v>18.513127611124272</v>
      </c>
      <c r="CA35" s="8">
        <f>HLOOKUP(CA$9,Programado!$C$9:$AZ$40,$A35,0)</f>
        <v>0.99459999999999993</v>
      </c>
      <c r="CB35" s="8">
        <f>HLOOKUP(CB$9,Realizado!$C$9:$AZ$40,$A35,0)</f>
        <v>0.71523971830171096</v>
      </c>
      <c r="CC35" s="8">
        <f>HLOOKUP(CC$9,Programado!$C$9:$AZ$40,$A35,0)</f>
        <v>139.79499999999999</v>
      </c>
      <c r="CD35" s="8">
        <f>HLOOKUP(CD$9,Realizado!$C$9:$AZ$40,$A35,0)</f>
        <v>134.26909993649434</v>
      </c>
      <c r="CE35" s="8">
        <f>HLOOKUP(CE$9,Programado!$C$9:$AZ$40,$A35,0)</f>
        <v>26.996700000000001</v>
      </c>
      <c r="CF35" s="8">
        <f>HLOOKUP(CF$9,Realizado!$C$9:$AZ$40,$A35,0)</f>
        <v>32.939898765699446</v>
      </c>
      <c r="CG35" s="8">
        <f>HLOOKUP(CG$9,Programado!$C$9:$AZ$40,$A35,0)</f>
        <v>10.4971</v>
      </c>
      <c r="CH35" s="8">
        <f>HLOOKUP(CH$9,Realizado!$C$9:$AZ$40,$A35,0)</f>
        <v>7.3207519592890264</v>
      </c>
      <c r="CI35" s="8">
        <f>HLOOKUP(CI$9,Programado!$C$9:$AZ$40,$A35,0)</f>
        <v>191.89669999999998</v>
      </c>
      <c r="CJ35" s="8">
        <f>HLOOKUP(CJ$9,Realizado!$C$9:$AZ$40,$A35,0)</f>
        <v>185.00929932270174</v>
      </c>
      <c r="CK35" s="8">
        <f>HLOOKUP(CK$9,Programado!$C$9:$AZ$40,$A35,0)</f>
        <v>244.29499999999996</v>
      </c>
      <c r="CL35" s="8">
        <f>HLOOKUP(CL$9,Realizado!$C$9:$AZ$40,$A35,0)</f>
        <v>251.2922904584205</v>
      </c>
      <c r="CM35" s="8">
        <f>HLOOKUP(CM$9,Programado!$C$9:$AZ$40,$A35,0)</f>
        <v>18.674600000000002</v>
      </c>
      <c r="CN35" s="8">
        <f>HLOOKUP(CN$9,Realizado!$C$9:$AZ$40,$A35,0)</f>
        <v>19.614135678240135</v>
      </c>
      <c r="CO35" s="8">
        <f>HLOOKUP(CO$9,Programado!$C$9:$AZ$40,$A35,0)</f>
        <v>1.7849999999999999</v>
      </c>
      <c r="CP35" s="8">
        <f>HLOOKUP(CP$9,Realizado!$C$9:$AZ$40,$A35,0)</f>
        <v>1.9301821483404493</v>
      </c>
      <c r="CQ35" s="8">
        <f>HLOOKUP(CQ$9,Programado!$C$9:$AZ$40,$A35,0)</f>
        <v>139.15039999999999</v>
      </c>
      <c r="CR35" s="8">
        <f>HLOOKUP(CR$9,Realizado!$C$9:$AZ$40,$A35,0)</f>
        <v>141.59628583627781</v>
      </c>
      <c r="CS35" s="8">
        <f>HLOOKUP(CS$9,Programado!$C$9:$AZ$40,$A35,0)</f>
        <v>279.22329999999999</v>
      </c>
      <c r="CT35" s="8">
        <f>HLOOKUP(CT$9,Realizado!$C$9:$AZ$40,$A35,0)</f>
        <v>256.48474851831043</v>
      </c>
      <c r="CU35" s="8">
        <f>HLOOKUP(CU$9,Programado!$C$9:$AZ$40,$A35,0)</f>
        <v>290.93959999999998</v>
      </c>
      <c r="CV35" s="8">
        <f>HLOOKUP(CV$9,Realizado!$C$9:$AZ$40,$A35,0)</f>
        <v>184.16430847109484</v>
      </c>
      <c r="CW35" s="8">
        <f>HLOOKUP(CW$9,Programado!$C$9:$AZ$40,$A35,0)</f>
        <v>649.99879999999996</v>
      </c>
      <c r="CX35" s="8">
        <f>HLOOKUP(CX$9,Realizado!$C$9:$AZ$40,$A35,0)</f>
        <v>584.25434074508087</v>
      </c>
      <c r="CY35" s="8">
        <f t="shared" si="0"/>
        <v>15608.629800000006</v>
      </c>
      <c r="CZ35" s="8">
        <f t="shared" si="1"/>
        <v>14279.091536261183</v>
      </c>
      <c r="DA35" s="21"/>
      <c r="DB35" s="21"/>
      <c r="DC35" s="21"/>
    </row>
    <row r="36" spans="1:107" s="14" customFormat="1">
      <c r="A36" s="18">
        <v>28</v>
      </c>
      <c r="B36" s="13">
        <f t="shared" si="2"/>
        <v>46017</v>
      </c>
      <c r="C36" s="12">
        <f>HLOOKUP(C$9,Programado!$C$9:$AZ$40,$A36,0)</f>
        <v>0</v>
      </c>
      <c r="D36" s="12">
        <f>HLOOKUP(D$9,Realizado!$C$9:$AZ$40,$A36,0)</f>
        <v>0</v>
      </c>
      <c r="E36" s="12">
        <f>HLOOKUP(E$9,Programado!$C$9:$AZ$40,$A36,0)</f>
        <v>71.999999999999986</v>
      </c>
      <c r="F36" s="12">
        <f>HLOOKUP(F$9,Realizado!$C$9:$AZ$40,$A36,0)</f>
        <v>70.027812584353313</v>
      </c>
      <c r="G36" s="12">
        <f>HLOOKUP(G$9,Programado!$C$9:$AZ$40,$A36,0)</f>
        <v>0</v>
      </c>
      <c r="H36" s="12">
        <f>HLOOKUP(H$9,Realizado!$C$9:$AZ$40,$A36,0)</f>
        <v>0</v>
      </c>
      <c r="I36" s="12">
        <f>HLOOKUP(I$9,Programado!$C$9:$AZ$40,$A36,0)</f>
        <v>1155</v>
      </c>
      <c r="J36" s="12">
        <f>HLOOKUP(J$9,Realizado!$C$9:$AZ$40,$A36,0)</f>
        <v>1172.4609975197438</v>
      </c>
      <c r="K36" s="12">
        <f>HLOOKUP(K$9,Programado!$C$9:$AZ$40,$A36,0)</f>
        <v>4.9582999999999995</v>
      </c>
      <c r="L36" s="12">
        <f>HLOOKUP(L$9,Realizado!$C$9:$AZ$40,$A36,0)</f>
        <v>0.73588194405479634</v>
      </c>
      <c r="M36" s="12">
        <f>HLOOKUP(M$9,Programado!$C$9:$AZ$40,$A36,0)</f>
        <v>42.955799999999996</v>
      </c>
      <c r="N36" s="12">
        <f>HLOOKUP(N$9,Realizado!$C$9:$AZ$40,$A36,0)</f>
        <v>40.726843329983481</v>
      </c>
      <c r="O36" s="12">
        <f>HLOOKUP(O$9,Programado!$C$9:$AZ$40,$A36,0)</f>
        <v>40.494999999999997</v>
      </c>
      <c r="P36" s="12">
        <f>HLOOKUP(P$9,Realizado!$C$9:$AZ$40,$A36,0)</f>
        <v>13.126310932130801</v>
      </c>
      <c r="Q36" s="12">
        <f>HLOOKUP(Q$9,Programado!$C$9:$AZ$40,$A36,0)</f>
        <v>250.89919999999998</v>
      </c>
      <c r="R36" s="12">
        <f>HLOOKUP(R$9,Realizado!$C$9:$AZ$40,$A36,0)</f>
        <v>201.40646475370784</v>
      </c>
      <c r="S36" s="12">
        <f>HLOOKUP(S$9,Programado!$C$9:$AZ$40,$A36,0)</f>
        <v>38.717500000000001</v>
      </c>
      <c r="T36" s="12">
        <f>HLOOKUP(T$9,Realizado!$C$9:$AZ$40,$A36,0)</f>
        <v>9.7404497469169282</v>
      </c>
      <c r="U36" s="12">
        <f>HLOOKUP(U$9,Programado!$C$9:$AZ$40,$A36,0)</f>
        <v>134.78959999999998</v>
      </c>
      <c r="V36" s="12">
        <f>HLOOKUP(V$9,Realizado!$C$9:$AZ$40,$A36,0)</f>
        <v>55.217953889503342</v>
      </c>
      <c r="W36" s="12">
        <f>HLOOKUP(W$9,Programado!$C$9:$AZ$40,$A36,0)</f>
        <v>222.35039999999998</v>
      </c>
      <c r="X36" s="12">
        <f>HLOOKUP(X$9,Realizado!$C$9:$AZ$40,$A36,0)</f>
        <v>208.01036850957178</v>
      </c>
      <c r="Y36" s="12">
        <f>HLOOKUP(Y$9,Programado!$C$9:$AZ$40,$A36,0)</f>
        <v>882.57420000000002</v>
      </c>
      <c r="Z36" s="12">
        <f>HLOOKUP(Z$9,Realizado!$C$9:$AZ$40,$A36,0)</f>
        <v>898.86250344785435</v>
      </c>
      <c r="AA36" s="12">
        <f>HLOOKUP(AA$9,Programado!$C$9:$AZ$40,$A36,0)</f>
        <v>794.45209999999986</v>
      </c>
      <c r="AB36" s="12">
        <f>HLOOKUP(AB$9,Realizado!$C$9:$AZ$40,$A36,0)</f>
        <v>735.74817170868232</v>
      </c>
      <c r="AC36" s="12">
        <f>HLOOKUP(AC$9,Programado!$C$9:$AZ$40,$A36,0)</f>
        <v>72.500399999999985</v>
      </c>
      <c r="AD36" s="12">
        <f>HLOOKUP(AD$9,Realizado!$C$9:$AZ$40,$A36,0)</f>
        <v>8.170568266266697</v>
      </c>
      <c r="AE36" s="12">
        <f>HLOOKUP(AE$9,Programado!$C$9:$AZ$40,$A36,0)</f>
        <v>585.24789999999985</v>
      </c>
      <c r="AF36" s="12">
        <f>HLOOKUP(AF$9,Realizado!$C$9:$AZ$40,$A36,0)</f>
        <v>610.62840323617547</v>
      </c>
      <c r="AG36" s="12">
        <f>HLOOKUP(AG$9,Programado!$C$9:$AZ$40,$A36,0)</f>
        <v>337.6105</v>
      </c>
      <c r="AH36" s="12">
        <f>HLOOKUP(AH$9,Realizado!$C$9:$AZ$40,$A36,0)</f>
        <v>319.63441063322341</v>
      </c>
      <c r="AI36" s="12">
        <f>HLOOKUP(AI$9,Programado!$C$9:$AZ$40,$A36,0)</f>
        <v>300.5</v>
      </c>
      <c r="AJ36" s="12">
        <f>HLOOKUP(AJ$9,Realizado!$C$9:$AZ$40,$A36,0)</f>
        <v>278.00225825949713</v>
      </c>
      <c r="AK36" s="12">
        <f>HLOOKUP(AK$9,Programado!$C$9:$AZ$40,$A36,0)</f>
        <v>7.5699999999999994</v>
      </c>
      <c r="AL36" s="12">
        <f>HLOOKUP(AL$9,Realizado!$C$9:$AZ$40,$A36,0)</f>
        <v>0</v>
      </c>
      <c r="AM36" s="12">
        <f>HLOOKUP(AM$9,Programado!$C$9:$AZ$40,$A36,0)</f>
        <v>252.69539999999995</v>
      </c>
      <c r="AN36" s="12">
        <f>HLOOKUP(AN$9,Realizado!$C$9:$AZ$40,$A36,0)</f>
        <v>0</v>
      </c>
      <c r="AO36" s="12">
        <f>HLOOKUP(AO$9,Programado!$C$9:$AZ$40,$A36,0)</f>
        <v>13.999599999999999</v>
      </c>
      <c r="AP36" s="12">
        <f>HLOOKUP(AP$9,Realizado!$C$9:$AZ$40,$A36,0)</f>
        <v>11.129831008467361</v>
      </c>
      <c r="AQ36" s="12">
        <f>HLOOKUP(AQ$9,Programado!$C$9:$AZ$40,$A36,0)</f>
        <v>12.4025</v>
      </c>
      <c r="AR36" s="12">
        <f>HLOOKUP(AR$9,Realizado!$C$9:$AZ$40,$A36,0)</f>
        <v>3.1402991230083424</v>
      </c>
      <c r="AS36" s="12">
        <f>HLOOKUP(AS$9,Programado!$C$9:$AZ$40,$A36,0)</f>
        <v>282.69580000000002</v>
      </c>
      <c r="AT36" s="12">
        <f>HLOOKUP(AT$9,Realizado!$C$9:$AZ$40,$A36,0)</f>
        <v>330.3029562964673</v>
      </c>
      <c r="AU36" s="12">
        <f>HLOOKUP(AU$9,Programado!$C$9:$AZ$40,$A36,0)</f>
        <v>164.73</v>
      </c>
      <c r="AV36" s="12">
        <f>HLOOKUP(AV$9,Realizado!$C$9:$AZ$40,$A36,0)</f>
        <v>55.26674460491973</v>
      </c>
      <c r="AW36" s="12">
        <f>HLOOKUP(AW$9,Programado!$C$9:$AZ$40,$A36,0)</f>
        <v>23.183799999999998</v>
      </c>
      <c r="AX36" s="12">
        <f>HLOOKUP(AX$9,Realizado!$C$9:$AZ$40,$A36,0)</f>
        <v>129.06216551049204</v>
      </c>
      <c r="AY36" s="12">
        <f>HLOOKUP(AY$9,Programado!$C$9:$AZ$40,$A36,0)</f>
        <v>114.99829999999999</v>
      </c>
      <c r="AZ36" s="12">
        <f>HLOOKUP(AZ$9,Realizado!$C$9:$AZ$40,$A36,0)</f>
        <v>0.95061470805767134</v>
      </c>
      <c r="BA36" s="12">
        <f>HLOOKUP(BA$9,Programado!$C$9:$AZ$40,$A36,0)</f>
        <v>0</v>
      </c>
      <c r="BB36" s="12">
        <f>HLOOKUP(BB$9,Realizado!$C$9:$AZ$40,$A36,0)</f>
        <v>1.3484466952989527</v>
      </c>
      <c r="BC36" s="12">
        <f>HLOOKUP(BC$9,Programado!$C$9:$AZ$40,$A36,0)</f>
        <v>1000.0012999999999</v>
      </c>
      <c r="BD36" s="12">
        <f>HLOOKUP(BD$9,Realizado!$C$9:$AZ$40,$A36,0)</f>
        <v>1066.8644853159922</v>
      </c>
      <c r="BE36" s="12">
        <f>HLOOKUP(BE$9,Programado!$C$9:$AZ$40,$A36,0)</f>
        <v>1900</v>
      </c>
      <c r="BF36" s="12">
        <f>HLOOKUP(BF$9,Realizado!$C$9:$AZ$40,$A36,0)</f>
        <v>1788.0269139237148</v>
      </c>
      <c r="BG36" s="12">
        <f>HLOOKUP(BG$9,Programado!$C$9:$AZ$40,$A36,0)</f>
        <v>0</v>
      </c>
      <c r="BH36" s="12">
        <f>HLOOKUP(BH$9,Realizado!$C$9:$AZ$40,$A36,0)</f>
        <v>0</v>
      </c>
      <c r="BI36" s="12">
        <f>HLOOKUP(BI$9,Programado!$C$9:$AZ$40,$A36,0)</f>
        <v>1113.0900000000001</v>
      </c>
      <c r="BJ36" s="12">
        <f>HLOOKUP(BJ$9,Realizado!$C$9:$AZ$40,$A36,0)</f>
        <v>1112.6335783225961</v>
      </c>
      <c r="BK36" s="12">
        <f>HLOOKUP(BK$9,Programado!$C$9:$AZ$40,$A36,0)</f>
        <v>188.62669999999997</v>
      </c>
      <c r="BL36" s="12">
        <f>HLOOKUP(BL$9,Realizado!$C$9:$AZ$40,$A36,0)</f>
        <v>193.66268120690751</v>
      </c>
      <c r="BM36" s="12">
        <f>HLOOKUP(BM$9,Programado!$C$9:$AZ$40,$A36,0)</f>
        <v>5000.0000000000109</v>
      </c>
      <c r="BN36" s="12">
        <f>HLOOKUP(BN$9,Realizado!$C$9:$AZ$40,$A36,0)</f>
        <v>4994.9742167608947</v>
      </c>
      <c r="BO36" s="12">
        <f>HLOOKUP(BO$9,Programado!$C$9:$AZ$40,$A36,0)</f>
        <v>152.5</v>
      </c>
      <c r="BP36" s="12">
        <f>HLOOKUP(BP$9,Realizado!$C$9:$AZ$40,$A36,0)</f>
        <v>121.97330348985778</v>
      </c>
      <c r="BQ36" s="12">
        <f>HLOOKUP(BQ$9,Programado!$C$9:$AZ$40,$A36,0)</f>
        <v>380.97210000000001</v>
      </c>
      <c r="BR36" s="12">
        <f>HLOOKUP(BR$9,Realizado!$C$9:$AZ$40,$A36,0)</f>
        <v>338.45690354978996</v>
      </c>
      <c r="BS36" s="12">
        <f>HLOOKUP(BS$9,Programado!$C$9:$AZ$40,$A36,0)</f>
        <v>0</v>
      </c>
      <c r="BT36" s="12">
        <f>HLOOKUP(BT$9,Realizado!$C$9:$AZ$40,$A36,0)</f>
        <v>0</v>
      </c>
      <c r="BU36" s="12">
        <f>HLOOKUP(BU$9,Programado!$C$9:$AZ$40,$A36,0)</f>
        <v>21.994599999999998</v>
      </c>
      <c r="BV36" s="12">
        <f>HLOOKUP(BV$9,Realizado!$C$9:$AZ$40,$A36,0)</f>
        <v>18.409380320650975</v>
      </c>
      <c r="BW36" s="12">
        <f>HLOOKUP(BW$9,Programado!$C$9:$AZ$40,$A36,0)</f>
        <v>265.3954</v>
      </c>
      <c r="BX36" s="12">
        <f>HLOOKUP(BX$9,Realizado!$C$9:$AZ$40,$A36,0)</f>
        <v>302.76354633331198</v>
      </c>
      <c r="BY36" s="12">
        <f>HLOOKUP(BY$9,Programado!$C$9:$AZ$40,$A36,0)</f>
        <v>49.994599999999998</v>
      </c>
      <c r="BZ36" s="12">
        <f>HLOOKUP(BZ$9,Realizado!$C$9:$AZ$40,$A36,0)</f>
        <v>49.915046517791893</v>
      </c>
      <c r="CA36" s="12">
        <f>HLOOKUP(CA$9,Programado!$C$9:$AZ$40,$A36,0)</f>
        <v>2.4966999999999997</v>
      </c>
      <c r="CB36" s="12">
        <f>HLOOKUP(CB$9,Realizado!$C$9:$AZ$40,$A36,0)</f>
        <v>2.2178329046139638</v>
      </c>
      <c r="CC36" s="12">
        <f>HLOOKUP(CC$9,Programado!$C$9:$AZ$40,$A36,0)</f>
        <v>156.99789999999999</v>
      </c>
      <c r="CD36" s="12">
        <f>HLOOKUP(CD$9,Realizado!$C$9:$AZ$40,$A36,0)</f>
        <v>157.82884962296706</v>
      </c>
      <c r="CE36" s="12">
        <f>HLOOKUP(CE$9,Programado!$C$9:$AZ$40,$A36,0)</f>
        <v>42.994599999999998</v>
      </c>
      <c r="CF36" s="12">
        <f>HLOOKUP(CF$9,Realizado!$C$9:$AZ$40,$A36,0)</f>
        <v>50.313414666741046</v>
      </c>
      <c r="CG36" s="12">
        <f>HLOOKUP(CG$9,Programado!$C$9:$AZ$40,$A36,0)</f>
        <v>17.4971</v>
      </c>
      <c r="CH36" s="12">
        <f>HLOOKUP(CH$9,Realizado!$C$9:$AZ$40,$A36,0)</f>
        <v>13.989799362659216</v>
      </c>
      <c r="CI36" s="12">
        <f>HLOOKUP(CI$9,Programado!$C$9:$AZ$40,$A36,0)</f>
        <v>207.61669999999998</v>
      </c>
      <c r="CJ36" s="12">
        <f>HLOOKUP(CJ$9,Realizado!$C$9:$AZ$40,$A36,0)</f>
        <v>206.80132385831931</v>
      </c>
      <c r="CK36" s="12">
        <f>HLOOKUP(CK$9,Programado!$C$9:$AZ$40,$A36,0)</f>
        <v>238.29539999999997</v>
      </c>
      <c r="CL36" s="12">
        <f>HLOOKUP(CL$9,Realizado!$C$9:$AZ$40,$A36,0)</f>
        <v>247.97693453779209</v>
      </c>
      <c r="CM36" s="12">
        <f>HLOOKUP(CM$9,Programado!$C$9:$AZ$40,$A36,0)</f>
        <v>61.157499999999999</v>
      </c>
      <c r="CN36" s="12">
        <f>HLOOKUP(CN$9,Realizado!$C$9:$AZ$40,$A36,0)</f>
        <v>23.511227051910289</v>
      </c>
      <c r="CO36" s="12">
        <f>HLOOKUP(CO$9,Programado!$C$9:$AZ$40,$A36,0)</f>
        <v>4.6654</v>
      </c>
      <c r="CP36" s="12">
        <f>HLOOKUP(CP$9,Realizado!$C$9:$AZ$40,$A36,0)</f>
        <v>4.0300594772224967</v>
      </c>
      <c r="CQ36" s="12">
        <f>HLOOKUP(CQ$9,Programado!$C$9:$AZ$40,$A36,0)</f>
        <v>142.86789999999999</v>
      </c>
      <c r="CR36" s="12">
        <f>HLOOKUP(CR$9,Realizado!$C$9:$AZ$40,$A36,0)</f>
        <v>147.70155920382024</v>
      </c>
      <c r="CS36" s="12">
        <f>HLOOKUP(CS$9,Programado!$C$9:$AZ$40,$A36,0)</f>
        <v>315.05539999999996</v>
      </c>
      <c r="CT36" s="12">
        <f>HLOOKUP(CT$9,Realizado!$C$9:$AZ$40,$A36,0)</f>
        <v>271.55839877343357</v>
      </c>
      <c r="CU36" s="12">
        <f>HLOOKUP(CU$9,Programado!$C$9:$AZ$40,$A36,0)</f>
        <v>288.69209999999998</v>
      </c>
      <c r="CV36" s="12">
        <f>HLOOKUP(CV$9,Realizado!$C$9:$AZ$40,$A36,0)</f>
        <v>247.65711407904615</v>
      </c>
      <c r="CW36" s="12">
        <f>HLOOKUP(CW$9,Programado!$C$9:$AZ$40,$A36,0)</f>
        <v>599.99959999999999</v>
      </c>
      <c r="CX36" s="12">
        <f>HLOOKUP(CX$9,Realizado!$C$9:$AZ$40,$A36,0)</f>
        <v>577.47001857451812</v>
      </c>
      <c r="CY36" s="8">
        <f t="shared" si="0"/>
        <v>17958.237300000015</v>
      </c>
      <c r="CZ36" s="8">
        <f t="shared" si="1"/>
        <v>17092.437044562936</v>
      </c>
      <c r="DA36" s="40"/>
      <c r="DB36" s="40"/>
      <c r="DC36" s="40"/>
    </row>
    <row r="37" spans="1:107">
      <c r="A37" s="17">
        <v>29</v>
      </c>
      <c r="B37" s="7">
        <f t="shared" si="2"/>
        <v>46018</v>
      </c>
      <c r="C37" s="8">
        <f>HLOOKUP(C$9,Programado!$C$9:$AZ$40,$A37,0)</f>
        <v>0</v>
      </c>
      <c r="D37" s="8">
        <f>HLOOKUP(D$9,Realizado!$C$9:$AZ$40,$A37,0)</f>
        <v>0</v>
      </c>
      <c r="E37" s="8">
        <f>HLOOKUP(E$9,Programado!$C$9:$AZ$40,$A37,0)</f>
        <v>75.999200000000002</v>
      </c>
      <c r="F37" s="8">
        <f>HLOOKUP(F$9,Realizado!$C$9:$AZ$40,$A37,0)</f>
        <v>72.134928096291631</v>
      </c>
      <c r="G37" s="8">
        <f>HLOOKUP(G$9,Programado!$C$9:$AZ$40,$A37,0)</f>
        <v>0</v>
      </c>
      <c r="H37" s="8">
        <f>HLOOKUP(H$9,Realizado!$C$9:$AZ$40,$A37,0)</f>
        <v>0</v>
      </c>
      <c r="I37" s="8">
        <f>HLOOKUP(I$9,Programado!$C$9:$AZ$40,$A37,0)</f>
        <v>706.00130000000001</v>
      </c>
      <c r="J37" s="8">
        <f>HLOOKUP(J$9,Realizado!$C$9:$AZ$40,$A37,0)</f>
        <v>745.55001197115166</v>
      </c>
      <c r="K37" s="8">
        <f>HLOOKUP(K$9,Programado!$C$9:$AZ$40,$A37,0)</f>
        <v>4.9582999999999995</v>
      </c>
      <c r="L37" s="8">
        <f>HLOOKUP(L$9,Realizado!$C$9:$AZ$40,$A37,0)</f>
        <v>6.0438828519910315</v>
      </c>
      <c r="M37" s="8">
        <f>HLOOKUP(M$9,Programado!$C$9:$AZ$40,$A37,0)</f>
        <v>38.700000000000003</v>
      </c>
      <c r="N37" s="8">
        <f>HLOOKUP(N$9,Realizado!$C$9:$AZ$40,$A37,0)</f>
        <v>27.887378911564383</v>
      </c>
      <c r="O37" s="8">
        <f>HLOOKUP(O$9,Programado!$C$9:$AZ$40,$A37,0)</f>
        <v>35.642899999999997</v>
      </c>
      <c r="P37" s="8">
        <f>HLOOKUP(P$9,Realizado!$C$9:$AZ$40,$A37,0)</f>
        <v>18.437260729460334</v>
      </c>
      <c r="Q37" s="8">
        <f>HLOOKUP(Q$9,Programado!$C$9:$AZ$40,$A37,0)</f>
        <v>257.70259999999996</v>
      </c>
      <c r="R37" s="8">
        <f>HLOOKUP(R$9,Realizado!$C$9:$AZ$40,$A37,0)</f>
        <v>245.55830907358003</v>
      </c>
      <c r="S37" s="8">
        <f>HLOOKUP(S$9,Programado!$C$9:$AZ$40,$A37,0)</f>
        <v>36.358799999999995</v>
      </c>
      <c r="T37" s="8">
        <f>HLOOKUP(T$9,Realizado!$C$9:$AZ$40,$A37,0)</f>
        <v>32.061933969058479</v>
      </c>
      <c r="U37" s="8">
        <f>HLOOKUP(U$9,Programado!$C$9:$AZ$40,$A37,0)</f>
        <v>143.00289999999998</v>
      </c>
      <c r="V37" s="8">
        <f>HLOOKUP(V$9,Realizado!$C$9:$AZ$40,$A37,0)</f>
        <v>131.89926518769855</v>
      </c>
      <c r="W37" s="8">
        <f>HLOOKUP(W$9,Programado!$C$9:$AZ$40,$A37,0)</f>
        <v>234.5967</v>
      </c>
      <c r="X37" s="8">
        <f>HLOOKUP(X$9,Realizado!$C$9:$AZ$40,$A37,0)</f>
        <v>212.60152121408237</v>
      </c>
      <c r="Y37" s="8">
        <f>HLOOKUP(Y$9,Programado!$C$9:$AZ$40,$A37,0)</f>
        <v>939.35040000000004</v>
      </c>
      <c r="Z37" s="8">
        <f>HLOOKUP(Z$9,Realizado!$C$9:$AZ$40,$A37,0)</f>
        <v>937.22380132270564</v>
      </c>
      <c r="AA37" s="8">
        <f>HLOOKUP(AA$9,Programado!$C$9:$AZ$40,$A37,0)</f>
        <v>787.30129999999986</v>
      </c>
      <c r="AB37" s="8">
        <f>HLOOKUP(AB$9,Realizado!$C$9:$AZ$40,$A37,0)</f>
        <v>756.85283693480699</v>
      </c>
      <c r="AC37" s="8">
        <f>HLOOKUP(AC$9,Programado!$C$9:$AZ$40,$A37,0)</f>
        <v>73.501199999999997</v>
      </c>
      <c r="AD37" s="8">
        <f>HLOOKUP(AD$9,Realizado!$C$9:$AZ$40,$A37,0)</f>
        <v>29.857237026287386</v>
      </c>
      <c r="AE37" s="8">
        <f>HLOOKUP(AE$9,Programado!$C$9:$AZ$40,$A37,0)</f>
        <v>594.16829999999993</v>
      </c>
      <c r="AF37" s="8">
        <f>HLOOKUP(AF$9,Realizado!$C$9:$AZ$40,$A37,0)</f>
        <v>618.01724773236469</v>
      </c>
      <c r="AG37" s="8">
        <f>HLOOKUP(AG$9,Programado!$C$9:$AZ$40,$A37,0)</f>
        <v>337.62130000000002</v>
      </c>
      <c r="AH37" s="8">
        <f>HLOOKUP(AH$9,Realizado!$C$9:$AZ$40,$A37,0)</f>
        <v>329.64267315322235</v>
      </c>
      <c r="AI37" s="8">
        <f>HLOOKUP(AI$9,Programado!$C$9:$AZ$40,$A37,0)</f>
        <v>286.00130000000001</v>
      </c>
      <c r="AJ37" s="8">
        <f>HLOOKUP(AJ$9,Realizado!$C$9:$AZ$40,$A37,0)</f>
        <v>275.56593945892547</v>
      </c>
      <c r="AK37" s="8">
        <f>HLOOKUP(AK$9,Programado!$C$9:$AZ$40,$A37,0)</f>
        <v>24.168800000000001</v>
      </c>
      <c r="AL37" s="8">
        <f>HLOOKUP(AL$9,Realizado!$C$9:$AZ$40,$A37,0)</f>
        <v>5.5224655910851746E-2</v>
      </c>
      <c r="AM37" s="8">
        <f>HLOOKUP(AM$9,Programado!$C$9:$AZ$40,$A37,0)</f>
        <v>283.48629999999997</v>
      </c>
      <c r="AN37" s="8">
        <f>HLOOKUP(AN$9,Realizado!$C$9:$AZ$40,$A37,0)</f>
        <v>0</v>
      </c>
      <c r="AO37" s="8">
        <f>HLOOKUP(AO$9,Programado!$C$9:$AZ$40,$A37,0)</f>
        <v>57.999600000000001</v>
      </c>
      <c r="AP37" s="8">
        <f>HLOOKUP(AP$9,Realizado!$C$9:$AZ$40,$A37,0)</f>
        <v>49.179432654591032</v>
      </c>
      <c r="AQ37" s="8">
        <f>HLOOKUP(AQ$9,Programado!$C$9:$AZ$40,$A37,0)</f>
        <v>3.4</v>
      </c>
      <c r="AR37" s="8">
        <f>HLOOKUP(AR$9,Realizado!$C$9:$AZ$40,$A37,0)</f>
        <v>5.7940314961225177</v>
      </c>
      <c r="AS37" s="8">
        <f>HLOOKUP(AS$9,Programado!$C$9:$AZ$40,$A37,0)</f>
        <v>306.35629999999998</v>
      </c>
      <c r="AT37" s="8">
        <f>HLOOKUP(AT$9,Realizado!$C$9:$AZ$40,$A37,0)</f>
        <v>338.48719668628468</v>
      </c>
      <c r="AU37" s="8">
        <f>HLOOKUP(AU$9,Programado!$C$9:$AZ$40,$A37,0)</f>
        <v>202.48209999999997</v>
      </c>
      <c r="AV37" s="8">
        <f>HLOOKUP(AV$9,Realizado!$C$9:$AZ$40,$A37,0)</f>
        <v>65.734497708565485</v>
      </c>
      <c r="AW37" s="8">
        <f>HLOOKUP(AW$9,Programado!$C$9:$AZ$40,$A37,0)</f>
        <v>16.872499999999999</v>
      </c>
      <c r="AX37" s="8">
        <f>HLOOKUP(AX$9,Realizado!$C$9:$AZ$40,$A37,0)</f>
        <v>130.22161520376596</v>
      </c>
      <c r="AY37" s="8">
        <f>HLOOKUP(AY$9,Programado!$C$9:$AZ$40,$A37,0)</f>
        <v>115.0008</v>
      </c>
      <c r="AZ37" s="8">
        <f>HLOOKUP(AZ$9,Realizado!$C$9:$AZ$40,$A37,0)</f>
        <v>0.14932103564244867</v>
      </c>
      <c r="BA37" s="8">
        <f>HLOOKUP(BA$9,Programado!$C$9:$AZ$40,$A37,0)</f>
        <v>320</v>
      </c>
      <c r="BB37" s="8">
        <f>HLOOKUP(BB$9,Realizado!$C$9:$AZ$40,$A37,0)</f>
        <v>312.37290075215481</v>
      </c>
      <c r="BC37" s="8">
        <f>HLOOKUP(BC$9,Programado!$C$9:$AZ$40,$A37,0)</f>
        <v>1100.0007999999998</v>
      </c>
      <c r="BD37" s="8">
        <f>HLOOKUP(BD$9,Realizado!$C$9:$AZ$40,$A37,0)</f>
        <v>1020.9765493860291</v>
      </c>
      <c r="BE37" s="8">
        <f>HLOOKUP(BE$9,Programado!$C$9:$AZ$40,$A37,0)</f>
        <v>1899.9999999999995</v>
      </c>
      <c r="BF37" s="8">
        <f>HLOOKUP(BF$9,Realizado!$C$9:$AZ$40,$A37,0)</f>
        <v>1769.0974567464275</v>
      </c>
      <c r="BG37" s="8">
        <f>HLOOKUP(BG$9,Programado!$C$9:$AZ$40,$A37,0)</f>
        <v>0</v>
      </c>
      <c r="BH37" s="8">
        <f>HLOOKUP(BH$9,Realizado!$C$9:$AZ$40,$A37,0)</f>
        <v>0</v>
      </c>
      <c r="BI37" s="8">
        <f>HLOOKUP(BI$9,Programado!$C$9:$AZ$40,$A37,0)</f>
        <v>1101.6129000000001</v>
      </c>
      <c r="BJ37" s="8">
        <f>HLOOKUP(BJ$9,Realizado!$C$9:$AZ$40,$A37,0)</f>
        <v>1101.5972257277517</v>
      </c>
      <c r="BK37" s="8">
        <f>HLOOKUP(BK$9,Programado!$C$9:$AZ$40,$A37,0)</f>
        <v>205.2663</v>
      </c>
      <c r="BL37" s="8">
        <f>HLOOKUP(BL$9,Realizado!$C$9:$AZ$40,$A37,0)</f>
        <v>214.24217604017178</v>
      </c>
      <c r="BM37" s="8">
        <f>HLOOKUP(BM$9,Programado!$C$9:$AZ$40,$A37,0)</f>
        <v>4999.9999999999945</v>
      </c>
      <c r="BN37" s="8">
        <f>HLOOKUP(BN$9,Realizado!$C$9:$AZ$40,$A37,0)</f>
        <v>5058.1173700871586</v>
      </c>
      <c r="BO37" s="8">
        <f>HLOOKUP(BO$9,Programado!$C$9:$AZ$40,$A37,0)</f>
        <v>134.76300000000001</v>
      </c>
      <c r="BP37" s="8">
        <f>HLOOKUP(BP$9,Realizado!$C$9:$AZ$40,$A37,0)</f>
        <v>135.04921522144858</v>
      </c>
      <c r="BQ37" s="8">
        <f>HLOOKUP(BQ$9,Programado!$C$9:$AZ$40,$A37,0)</f>
        <v>336.04959999999994</v>
      </c>
      <c r="BR37" s="8">
        <f>HLOOKUP(BR$9,Realizado!$C$9:$AZ$40,$A37,0)</f>
        <v>349.85007176122326</v>
      </c>
      <c r="BS37" s="8">
        <f>HLOOKUP(BS$9,Programado!$C$9:$AZ$40,$A37,0)</f>
        <v>0</v>
      </c>
      <c r="BT37" s="8">
        <f>HLOOKUP(BT$9,Realizado!$C$9:$AZ$40,$A37,0)</f>
        <v>0</v>
      </c>
      <c r="BU37" s="8">
        <f>HLOOKUP(BU$9,Programado!$C$9:$AZ$40,$A37,0)</f>
        <v>18.197099999999999</v>
      </c>
      <c r="BV37" s="8">
        <f>HLOOKUP(BV$9,Realizado!$C$9:$AZ$40,$A37,0)</f>
        <v>17.490131072503832</v>
      </c>
      <c r="BW37" s="8">
        <f>HLOOKUP(BW$9,Programado!$C$9:$AZ$40,$A37,0)</f>
        <v>290.5446</v>
      </c>
      <c r="BX37" s="8">
        <f>HLOOKUP(BX$9,Realizado!$C$9:$AZ$40,$A37,0)</f>
        <v>265.56652360710609</v>
      </c>
      <c r="BY37" s="8">
        <f>HLOOKUP(BY$9,Programado!$C$9:$AZ$40,$A37,0)</f>
        <v>46.996299999999998</v>
      </c>
      <c r="BZ37" s="8">
        <f>HLOOKUP(BZ$9,Realizado!$C$9:$AZ$40,$A37,0)</f>
        <v>47.705256038796016</v>
      </c>
      <c r="CA37" s="8">
        <f>HLOOKUP(CA$9,Programado!$C$9:$AZ$40,$A37,0)</f>
        <v>1.4963</v>
      </c>
      <c r="CB37" s="8">
        <f>HLOOKUP(CB$9,Realizado!$C$9:$AZ$40,$A37,0)</f>
        <v>1.5135845013236358</v>
      </c>
      <c r="CC37" s="8">
        <f>HLOOKUP(CC$9,Programado!$C$9:$AZ$40,$A37,0)</f>
        <v>156.99629999999999</v>
      </c>
      <c r="CD37" s="8">
        <f>HLOOKUP(CD$9,Realizado!$C$9:$AZ$40,$A37,0)</f>
        <v>159.73490449445325</v>
      </c>
      <c r="CE37" s="8">
        <f>HLOOKUP(CE$9,Programado!$C$9:$AZ$40,$A37,0)</f>
        <v>49.994599999999998</v>
      </c>
      <c r="CF37" s="8">
        <f>HLOOKUP(CF$9,Realizado!$C$9:$AZ$40,$A37,0)</f>
        <v>46.720326981434511</v>
      </c>
      <c r="CG37" s="8">
        <f>HLOOKUP(CG$9,Programado!$C$9:$AZ$40,$A37,0)</f>
        <v>11.4946</v>
      </c>
      <c r="CH37" s="8">
        <f>HLOOKUP(CH$9,Realizado!$C$9:$AZ$40,$A37,0)</f>
        <v>14.210697986302623</v>
      </c>
      <c r="CI37" s="8">
        <f>HLOOKUP(CI$9,Programado!$C$9:$AZ$40,$A37,0)</f>
        <v>201.6163</v>
      </c>
      <c r="CJ37" s="8">
        <f>HLOOKUP(CJ$9,Realizado!$C$9:$AZ$40,$A37,0)</f>
        <v>201.53246275505796</v>
      </c>
      <c r="CK37" s="8">
        <f>HLOOKUP(CK$9,Programado!$C$9:$AZ$40,$A37,0)</f>
        <v>246.4967</v>
      </c>
      <c r="CL37" s="8">
        <f>HLOOKUP(CL$9,Realizado!$C$9:$AZ$40,$A37,0)</f>
        <v>242.1673543521411</v>
      </c>
      <c r="CM37" s="8">
        <f>HLOOKUP(CM$9,Programado!$C$9:$AZ$40,$A37,0)</f>
        <v>20.0671</v>
      </c>
      <c r="CN37" s="8">
        <f>HLOOKUP(CN$9,Realizado!$C$9:$AZ$40,$A37,0)</f>
        <v>23.739095777756038</v>
      </c>
      <c r="CO37" s="8">
        <f>HLOOKUP(CO$9,Programado!$C$9:$AZ$40,$A37,0)</f>
        <v>3.3078999999999996</v>
      </c>
      <c r="CP37" s="8">
        <f>HLOOKUP(CP$9,Realizado!$C$9:$AZ$40,$A37,0)</f>
        <v>2.7017188459687569</v>
      </c>
      <c r="CQ37" s="8">
        <f>HLOOKUP(CQ$9,Programado!$C$9:$AZ$40,$A37,0)</f>
        <v>119.60579999999999</v>
      </c>
      <c r="CR37" s="8">
        <f>HLOOKUP(CR$9,Realizado!$C$9:$AZ$40,$A37,0)</f>
        <v>147.80718306027109</v>
      </c>
      <c r="CS37" s="8">
        <f>HLOOKUP(CS$9,Programado!$C$9:$AZ$40,$A37,0)</f>
        <v>284.61079999999998</v>
      </c>
      <c r="CT37" s="8">
        <f>HLOOKUP(CT$9,Realizado!$C$9:$AZ$40,$A37,0)</f>
        <v>274.84935933635398</v>
      </c>
      <c r="CU37" s="8">
        <f>HLOOKUP(CU$9,Programado!$C$9:$AZ$40,$A37,0)</f>
        <v>296.13</v>
      </c>
      <c r="CV37" s="8">
        <f>HLOOKUP(CV$9,Realizado!$C$9:$AZ$40,$A37,0)</f>
        <v>216.05842382558956</v>
      </c>
      <c r="CW37" s="8">
        <f>HLOOKUP(CW$9,Programado!$C$9:$AZ$40,$A37,0)</f>
        <v>599.99999999999989</v>
      </c>
      <c r="CX37" s="8">
        <f>HLOOKUP(CX$9,Realizado!$C$9:$AZ$40,$A37,0)</f>
        <v>587.43377967276376</v>
      </c>
      <c r="CY37" s="8">
        <f t="shared" si="0"/>
        <v>18005.919899999997</v>
      </c>
      <c r="CZ37" s="8">
        <f t="shared" si="1"/>
        <v>17239.48931510426</v>
      </c>
      <c r="DA37" s="21"/>
      <c r="DB37" s="21"/>
      <c r="DC37" s="21"/>
    </row>
    <row r="38" spans="1:107" s="14" customFormat="1">
      <c r="A38" s="18">
        <v>30</v>
      </c>
      <c r="B38" s="13">
        <f t="shared" si="2"/>
        <v>46019</v>
      </c>
      <c r="C38" s="12">
        <f>HLOOKUP(C$9,Programado!$C$9:$AZ$40,$A38,0)</f>
        <v>0</v>
      </c>
      <c r="D38" s="12">
        <f>HLOOKUP(D$9,Realizado!$C$9:$AZ$40,$A38,0)</f>
        <v>0</v>
      </c>
      <c r="E38" s="12">
        <f>HLOOKUP(E$9,Programado!$C$9:$AZ$40,$A38,0)</f>
        <v>83.49</v>
      </c>
      <c r="F38" s="12">
        <f>HLOOKUP(F$9,Realizado!$C$9:$AZ$40,$A38,0)</f>
        <v>65.007462432690588</v>
      </c>
      <c r="G38" s="12">
        <f>HLOOKUP(G$9,Programado!$C$9:$AZ$40,$A38,0)</f>
        <v>0</v>
      </c>
      <c r="H38" s="12">
        <f>HLOOKUP(H$9,Realizado!$C$9:$AZ$40,$A38,0)</f>
        <v>0</v>
      </c>
      <c r="I38" s="12">
        <f>HLOOKUP(I$9,Programado!$C$9:$AZ$40,$A38,0)</f>
        <v>451.51209999999998</v>
      </c>
      <c r="J38" s="12">
        <f>HLOOKUP(J$9,Realizado!$C$9:$AZ$40,$A38,0)</f>
        <v>460.51706523632305</v>
      </c>
      <c r="K38" s="12">
        <f>HLOOKUP(K$9,Programado!$C$9:$AZ$40,$A38,0)</f>
        <v>5.5007999999999999</v>
      </c>
      <c r="L38" s="12">
        <f>HLOOKUP(L$9,Realizado!$C$9:$AZ$40,$A38,0)</f>
        <v>4.1024413077852637</v>
      </c>
      <c r="M38" s="12">
        <f>HLOOKUP(M$9,Programado!$C$9:$AZ$40,$A38,0)</f>
        <v>31.400899999999996</v>
      </c>
      <c r="N38" s="12">
        <f>HLOOKUP(N$9,Realizado!$C$9:$AZ$40,$A38,0)</f>
        <v>27.124420801262033</v>
      </c>
      <c r="O38" s="12">
        <f>HLOOKUP(O$9,Programado!$C$9:$AZ$40,$A38,0)</f>
        <v>27.086300000000001</v>
      </c>
      <c r="P38" s="12">
        <f>HLOOKUP(P$9,Realizado!$C$9:$AZ$40,$A38,0)</f>
        <v>14.243940012190709</v>
      </c>
      <c r="Q38" s="12">
        <f>HLOOKUP(Q$9,Programado!$C$9:$AZ$40,$A38,0)</f>
        <v>294.39959999999996</v>
      </c>
      <c r="R38" s="12">
        <f>HLOOKUP(R$9,Realizado!$C$9:$AZ$40,$A38,0)</f>
        <v>280.29006026698869</v>
      </c>
      <c r="S38" s="12">
        <f>HLOOKUP(S$9,Programado!$C$9:$AZ$40,$A38,0)</f>
        <v>27.000799999999998</v>
      </c>
      <c r="T38" s="12">
        <f>HLOOKUP(T$9,Realizado!$C$9:$AZ$40,$A38,0)</f>
        <v>14.739889591972631</v>
      </c>
      <c r="U38" s="12">
        <f>HLOOKUP(U$9,Programado!$C$9:$AZ$40,$A38,0)</f>
        <v>107.32040000000001</v>
      </c>
      <c r="V38" s="12">
        <f>HLOOKUP(V$9,Realizado!$C$9:$AZ$40,$A38,0)</f>
        <v>67.870297871874982</v>
      </c>
      <c r="W38" s="12">
        <f>HLOOKUP(W$9,Programado!$C$9:$AZ$40,$A38,0)</f>
        <v>213.3587</v>
      </c>
      <c r="X38" s="12">
        <f>HLOOKUP(X$9,Realizado!$C$9:$AZ$40,$A38,0)</f>
        <v>201.13972430404118</v>
      </c>
      <c r="Y38" s="12">
        <f>HLOOKUP(Y$9,Programado!$C$9:$AZ$40,$A38,0)</f>
        <v>921.7</v>
      </c>
      <c r="Z38" s="12">
        <f>HLOOKUP(Z$9,Realizado!$C$9:$AZ$40,$A38,0)</f>
        <v>864.02432415543331</v>
      </c>
      <c r="AA38" s="12">
        <f>HLOOKUP(AA$9,Programado!$C$9:$AZ$40,$A38,0)</f>
        <v>739.30049999999994</v>
      </c>
      <c r="AB38" s="12">
        <f>HLOOKUP(AB$9,Realizado!$C$9:$AZ$40,$A38,0)</f>
        <v>682.01136453717641</v>
      </c>
      <c r="AC38" s="12">
        <f>HLOOKUP(AC$9,Programado!$C$9:$AZ$40,$A38,0)</f>
        <v>70.500499999999988</v>
      </c>
      <c r="AD38" s="12">
        <f>HLOOKUP(AD$9,Realizado!$C$9:$AZ$40,$A38,0)</f>
        <v>6.7845902514166792</v>
      </c>
      <c r="AE38" s="12">
        <f>HLOOKUP(AE$9,Programado!$C$9:$AZ$40,$A38,0)</f>
        <v>532.66999999999996</v>
      </c>
      <c r="AF38" s="12">
        <f>HLOOKUP(AF$9,Realizado!$C$9:$AZ$40,$A38,0)</f>
        <v>561.23986751551411</v>
      </c>
      <c r="AG38" s="12">
        <f>HLOOKUP(AG$9,Programado!$C$9:$AZ$40,$A38,0)</f>
        <v>308.09879999999998</v>
      </c>
      <c r="AH38" s="12">
        <f>HLOOKUP(AH$9,Realizado!$C$9:$AZ$40,$A38,0)</f>
        <v>295.97761567762564</v>
      </c>
      <c r="AI38" s="12">
        <f>HLOOKUP(AI$9,Programado!$C$9:$AZ$40,$A38,0)</f>
        <v>267.00040000000001</v>
      </c>
      <c r="AJ38" s="12">
        <f>HLOOKUP(AJ$9,Realizado!$C$9:$AZ$40,$A38,0)</f>
        <v>262.51576348931252</v>
      </c>
      <c r="AK38" s="12">
        <f>HLOOKUP(AK$9,Programado!$C$9:$AZ$40,$A38,0)</f>
        <v>19.892099999999999</v>
      </c>
      <c r="AL38" s="12">
        <f>HLOOKUP(AL$9,Realizado!$C$9:$AZ$40,$A38,0)</f>
        <v>0</v>
      </c>
      <c r="AM38" s="12">
        <f>HLOOKUP(AM$9,Programado!$C$9:$AZ$40,$A38,0)</f>
        <v>251.20129999999995</v>
      </c>
      <c r="AN38" s="12">
        <f>HLOOKUP(AN$9,Realizado!$C$9:$AZ$40,$A38,0)</f>
        <v>0</v>
      </c>
      <c r="AO38" s="12">
        <f>HLOOKUP(AO$9,Programado!$C$9:$AZ$40,$A38,0)</f>
        <v>38.998799999999996</v>
      </c>
      <c r="AP38" s="12">
        <f>HLOOKUP(AP$9,Realizado!$C$9:$AZ$40,$A38,0)</f>
        <v>42.183326609418714</v>
      </c>
      <c r="AQ38" s="12">
        <f>HLOOKUP(AQ$9,Programado!$C$9:$AZ$40,$A38,0)</f>
        <v>0.35419999999999996</v>
      </c>
      <c r="AR38" s="12">
        <f>HLOOKUP(AR$9,Realizado!$C$9:$AZ$40,$A38,0)</f>
        <v>0</v>
      </c>
      <c r="AS38" s="12">
        <f>HLOOKUP(AS$9,Programado!$C$9:$AZ$40,$A38,0)</f>
        <v>274.56009999999998</v>
      </c>
      <c r="AT38" s="12">
        <f>HLOOKUP(AT$9,Realizado!$C$9:$AZ$40,$A38,0)</f>
        <v>333.08617172203265</v>
      </c>
      <c r="AU38" s="12">
        <f>HLOOKUP(AU$9,Programado!$C$9:$AZ$40,$A38,0)</f>
        <v>185.53379999999999</v>
      </c>
      <c r="AV38" s="12">
        <f>HLOOKUP(AV$9,Realizado!$C$9:$AZ$40,$A38,0)</f>
        <v>63.331152853027696</v>
      </c>
      <c r="AW38" s="12">
        <f>HLOOKUP(AW$9,Programado!$C$9:$AZ$40,$A38,0)</f>
        <v>17.347100000000001</v>
      </c>
      <c r="AX38" s="12">
        <f>HLOOKUP(AX$9,Realizado!$C$9:$AZ$40,$A38,0)</f>
        <v>126.66981196996562</v>
      </c>
      <c r="AY38" s="12">
        <f>HLOOKUP(AY$9,Programado!$C$9:$AZ$40,$A38,0)</f>
        <v>115.0008</v>
      </c>
      <c r="AZ38" s="12">
        <f>HLOOKUP(AZ$9,Realizado!$C$9:$AZ$40,$A38,0)</f>
        <v>0.30185904153213139</v>
      </c>
      <c r="BA38" s="12">
        <f>HLOOKUP(BA$9,Programado!$C$9:$AZ$40,$A38,0)</f>
        <v>320</v>
      </c>
      <c r="BB38" s="12">
        <f>HLOOKUP(BB$9,Realizado!$C$9:$AZ$40,$A38,0)</f>
        <v>329.96288482038864</v>
      </c>
      <c r="BC38" s="12">
        <f>HLOOKUP(BC$9,Programado!$C$9:$AZ$40,$A38,0)</f>
        <v>1150.0004000000001</v>
      </c>
      <c r="BD38" s="12">
        <f>HLOOKUP(BD$9,Realizado!$C$9:$AZ$40,$A38,0)</f>
        <v>1091.8397019112476</v>
      </c>
      <c r="BE38" s="12">
        <f>HLOOKUP(BE$9,Programado!$C$9:$AZ$40,$A38,0)</f>
        <v>1799.9987999999998</v>
      </c>
      <c r="BF38" s="12">
        <f>HLOOKUP(BF$9,Realizado!$C$9:$AZ$40,$A38,0)</f>
        <v>1597.3857720215206</v>
      </c>
      <c r="BG38" s="12">
        <f>HLOOKUP(BG$9,Programado!$C$9:$AZ$40,$A38,0)</f>
        <v>0</v>
      </c>
      <c r="BH38" s="12">
        <f>HLOOKUP(BH$9,Realizado!$C$9:$AZ$40,$A38,0)</f>
        <v>0</v>
      </c>
      <c r="BI38" s="12">
        <f>HLOOKUP(BI$9,Programado!$C$9:$AZ$40,$A38,0)</f>
        <v>1822.7179000000001</v>
      </c>
      <c r="BJ38" s="12">
        <f>HLOOKUP(BJ$9,Realizado!$C$9:$AZ$40,$A38,0)</f>
        <v>1822.6465703250205</v>
      </c>
      <c r="BK38" s="12">
        <f>HLOOKUP(BK$9,Programado!$C$9:$AZ$40,$A38,0)</f>
        <v>184.72709999999998</v>
      </c>
      <c r="BL38" s="12">
        <f>HLOOKUP(BL$9,Realizado!$C$9:$AZ$40,$A38,0)</f>
        <v>195.18832934665826</v>
      </c>
      <c r="BM38" s="12">
        <f>HLOOKUP(BM$9,Programado!$C$9:$AZ$40,$A38,0)</f>
        <v>4999.9997000000121</v>
      </c>
      <c r="BN38" s="12">
        <f>HLOOKUP(BN$9,Realizado!$C$9:$AZ$40,$A38,0)</f>
        <v>5046.7693467719419</v>
      </c>
      <c r="BO38" s="12">
        <f>HLOOKUP(BO$9,Programado!$C$9:$AZ$40,$A38,0)</f>
        <v>124.60249999999999</v>
      </c>
      <c r="BP38" s="12">
        <f>HLOOKUP(BP$9,Realizado!$C$9:$AZ$40,$A38,0)</f>
        <v>132.83701201476728</v>
      </c>
      <c r="BQ38" s="12">
        <f>HLOOKUP(BQ$9,Programado!$C$9:$AZ$40,$A38,0)</f>
        <v>309.47210000000001</v>
      </c>
      <c r="BR38" s="12">
        <f>HLOOKUP(BR$9,Realizado!$C$9:$AZ$40,$A38,0)</f>
        <v>317.07617440159447</v>
      </c>
      <c r="BS38" s="12">
        <f>HLOOKUP(BS$9,Programado!$C$9:$AZ$40,$A38,0)</f>
        <v>0</v>
      </c>
      <c r="BT38" s="12">
        <f>HLOOKUP(BT$9,Realizado!$C$9:$AZ$40,$A38,0)</f>
        <v>0</v>
      </c>
      <c r="BU38" s="12">
        <f>HLOOKUP(BU$9,Programado!$C$9:$AZ$40,$A38,0)</f>
        <v>24.995799999999999</v>
      </c>
      <c r="BV38" s="12">
        <f>HLOOKUP(BV$9,Realizado!$C$9:$AZ$40,$A38,0)</f>
        <v>18.653065816878954</v>
      </c>
      <c r="BW38" s="12">
        <f>HLOOKUP(BW$9,Programado!$C$9:$AZ$40,$A38,0)</f>
        <v>292.38630000000001</v>
      </c>
      <c r="BX38" s="12">
        <f>HLOOKUP(BX$9,Realizado!$C$9:$AZ$40,$A38,0)</f>
        <v>290.84976510353454</v>
      </c>
      <c r="BY38" s="12">
        <f>HLOOKUP(BY$9,Programado!$C$9:$AZ$40,$A38,0)</f>
        <v>39.596699999999998</v>
      </c>
      <c r="BZ38" s="12">
        <f>HLOOKUP(BZ$9,Realizado!$C$9:$AZ$40,$A38,0)</f>
        <v>39.973804211276772</v>
      </c>
      <c r="CA38" s="12">
        <f>HLOOKUP(CA$9,Programado!$C$9:$AZ$40,$A38,0)</f>
        <v>0.99459999999999993</v>
      </c>
      <c r="CB38" s="12">
        <f>HLOOKUP(CB$9,Realizado!$C$9:$AZ$40,$A38,0)</f>
        <v>0.8956581330007557</v>
      </c>
      <c r="CC38" s="12">
        <f>HLOOKUP(CC$9,Programado!$C$9:$AZ$40,$A38,0)</f>
        <v>140.89670000000001</v>
      </c>
      <c r="CD38" s="12">
        <f>HLOOKUP(CD$9,Realizado!$C$9:$AZ$40,$A38,0)</f>
        <v>140.17492114870822</v>
      </c>
      <c r="CE38" s="12">
        <f>HLOOKUP(CE$9,Programado!$C$9:$AZ$40,$A38,0)</f>
        <v>39.996299999999998</v>
      </c>
      <c r="CF38" s="12">
        <f>HLOOKUP(CF$9,Realizado!$C$9:$AZ$40,$A38,0)</f>
        <v>38.200985524196852</v>
      </c>
      <c r="CG38" s="12">
        <f>HLOOKUP(CG$9,Programado!$C$9:$AZ$40,$A38,0)</f>
        <v>15.496299999999998</v>
      </c>
      <c r="CH38" s="12">
        <f>HLOOKUP(CH$9,Realizado!$C$9:$AZ$40,$A38,0)</f>
        <v>12.434394248121537</v>
      </c>
      <c r="CI38" s="12">
        <f>HLOOKUP(CI$9,Programado!$C$9:$AZ$40,$A38,0)</f>
        <v>202.01579999999998</v>
      </c>
      <c r="CJ38" s="12">
        <f>HLOOKUP(CJ$9,Realizado!$C$9:$AZ$40,$A38,0)</f>
        <v>203.04309836698818</v>
      </c>
      <c r="CK38" s="12">
        <f>HLOOKUP(CK$9,Programado!$C$9:$AZ$40,$A38,0)</f>
        <v>258.49670000000003</v>
      </c>
      <c r="CL38" s="12">
        <f>HLOOKUP(CL$9,Realizado!$C$9:$AZ$40,$A38,0)</f>
        <v>263.07417590806165</v>
      </c>
      <c r="CM38" s="12">
        <f>HLOOKUP(CM$9,Programado!$C$9:$AZ$40,$A38,0)</f>
        <v>20.085799999999999</v>
      </c>
      <c r="CN38" s="12">
        <f>HLOOKUP(CN$9,Realizado!$C$9:$AZ$40,$A38,0)</f>
        <v>21.791488373909736</v>
      </c>
      <c r="CO38" s="12">
        <f>HLOOKUP(CO$9,Programado!$C$9:$AZ$40,$A38,0)</f>
        <v>2.1600999999999999</v>
      </c>
      <c r="CP38" s="12">
        <f>HLOOKUP(CP$9,Realizado!$C$9:$AZ$40,$A38,0)</f>
        <v>2.5690188232703508</v>
      </c>
      <c r="CQ38" s="12">
        <f>HLOOKUP(CQ$9,Programado!$C$9:$AZ$40,$A38,0)</f>
        <v>141.90999999999997</v>
      </c>
      <c r="CR38" s="12">
        <f>HLOOKUP(CR$9,Realizado!$C$9:$AZ$40,$A38,0)</f>
        <v>145.75609644680543</v>
      </c>
      <c r="CS38" s="12">
        <f>HLOOKUP(CS$9,Programado!$C$9:$AZ$40,$A38,0)</f>
        <v>268.83039999999994</v>
      </c>
      <c r="CT38" s="12">
        <f>HLOOKUP(CT$9,Realizado!$C$9:$AZ$40,$A38,0)</f>
        <v>268.38753843307654</v>
      </c>
      <c r="CU38" s="12">
        <f>HLOOKUP(CU$9,Programado!$C$9:$AZ$40,$A38,0)</f>
        <v>230.9854</v>
      </c>
      <c r="CV38" s="12">
        <f>HLOOKUP(CV$9,Realizado!$C$9:$AZ$40,$A38,0)</f>
        <v>201.92627352949017</v>
      </c>
      <c r="CW38" s="12">
        <f>HLOOKUP(CW$9,Programado!$C$9:$AZ$40,$A38,0)</f>
        <v>600</v>
      </c>
      <c r="CX38" s="12">
        <f>HLOOKUP(CX$9,Realizado!$C$9:$AZ$40,$A38,0)</f>
        <v>618.86304282653293</v>
      </c>
      <c r="CY38" s="8">
        <f t="shared" si="0"/>
        <v>17973.593400000016</v>
      </c>
      <c r="CZ38" s="8">
        <f t="shared" si="1"/>
        <v>17173.460268154577</v>
      </c>
      <c r="DA38" s="40"/>
      <c r="DB38" s="40"/>
      <c r="DC38" s="40"/>
    </row>
    <row r="39" spans="1:107">
      <c r="A39" s="17">
        <v>31</v>
      </c>
      <c r="B39" s="7">
        <f t="shared" si="2"/>
        <v>46020</v>
      </c>
      <c r="C39" s="8">
        <f>HLOOKUP(C$9,Programado!$C$9:$AZ$40,$A39,0)</f>
        <v>0</v>
      </c>
      <c r="D39" s="8">
        <f>HLOOKUP(D$9,Realizado!$C$9:$AZ$40,$A39,0)</f>
        <v>0</v>
      </c>
      <c r="E39" s="8">
        <f>HLOOKUP(E$9,Programado!$C$9:$AZ$40,$A39,0)</f>
        <v>70.003299999999996</v>
      </c>
      <c r="F39" s="8">
        <f>HLOOKUP(F$9,Realizado!$C$9:$AZ$40,$A39,0)</f>
        <v>62.061253847932043</v>
      </c>
      <c r="G39" s="8">
        <f>HLOOKUP(G$9,Programado!$C$9:$AZ$40,$A39,0)</f>
        <v>0</v>
      </c>
      <c r="H39" s="8">
        <f>HLOOKUP(H$9,Realizado!$C$9:$AZ$40,$A39,0)</f>
        <v>0</v>
      </c>
      <c r="I39" s="8">
        <f>HLOOKUP(I$9,Programado!$C$9:$AZ$40,$A39,0)</f>
        <v>964.00329999999985</v>
      </c>
      <c r="J39" s="8">
        <f>HLOOKUP(J$9,Realizado!$C$9:$AZ$40,$A39,0)</f>
        <v>1011.0495153647722</v>
      </c>
      <c r="K39" s="8">
        <f>HLOOKUP(K$9,Programado!$C$9:$AZ$40,$A39,0)</f>
        <v>4.9582999999999995</v>
      </c>
      <c r="L39" s="8">
        <f>HLOOKUP(L$9,Realizado!$C$9:$AZ$40,$A39,0)</f>
        <v>1.3144004268490588</v>
      </c>
      <c r="M39" s="8">
        <f>HLOOKUP(M$9,Programado!$C$9:$AZ$40,$A39,0)</f>
        <v>41.219200000000001</v>
      </c>
      <c r="N39" s="8">
        <f>HLOOKUP(N$9,Realizado!$C$9:$AZ$40,$A39,0)</f>
        <v>38.903625442363619</v>
      </c>
      <c r="O39" s="8">
        <f>HLOOKUP(O$9,Programado!$C$9:$AZ$40,$A39,0)</f>
        <v>38.405399999999993</v>
      </c>
      <c r="P39" s="8">
        <f>HLOOKUP(P$9,Realizado!$C$9:$AZ$40,$A39,0)</f>
        <v>21.865746770450055</v>
      </c>
      <c r="Q39" s="8">
        <f>HLOOKUP(Q$9,Programado!$C$9:$AZ$40,$A39,0)</f>
        <v>213.32919999999999</v>
      </c>
      <c r="R39" s="8">
        <f>HLOOKUP(R$9,Realizado!$C$9:$AZ$40,$A39,0)</f>
        <v>202.08202850562702</v>
      </c>
      <c r="S39" s="8">
        <f>HLOOKUP(S$9,Programado!$C$9:$AZ$40,$A39,0)</f>
        <v>25.967499999999998</v>
      </c>
      <c r="T39" s="8">
        <f>HLOOKUP(T$9,Realizado!$C$9:$AZ$40,$A39,0)</f>
        <v>11.567152685638016</v>
      </c>
      <c r="U39" s="8">
        <f>HLOOKUP(U$9,Programado!$C$9:$AZ$40,$A39,0)</f>
        <v>68.503699999999995</v>
      </c>
      <c r="V39" s="8">
        <f>HLOOKUP(V$9,Realizado!$C$9:$AZ$40,$A39,0)</f>
        <v>69.716034551225547</v>
      </c>
      <c r="W39" s="8">
        <f>HLOOKUP(W$9,Programado!$C$9:$AZ$40,$A39,0)</f>
        <v>240.15379999999999</v>
      </c>
      <c r="X39" s="8">
        <f>HLOOKUP(X$9,Realizado!$C$9:$AZ$40,$A39,0)</f>
        <v>213.41461044407072</v>
      </c>
      <c r="Y39" s="8">
        <f>HLOOKUP(Y$9,Programado!$C$9:$AZ$40,$A39,0)</f>
        <v>906.61670000000004</v>
      </c>
      <c r="Z39" s="8">
        <f>HLOOKUP(Z$9,Realizado!$C$9:$AZ$40,$A39,0)</f>
        <v>782.38887867649748</v>
      </c>
      <c r="AA39" s="8">
        <f>HLOOKUP(AA$9,Programado!$C$9:$AZ$40,$A39,0)</f>
        <v>711.29959999999994</v>
      </c>
      <c r="AB39" s="8">
        <f>HLOOKUP(AB$9,Realizado!$C$9:$AZ$40,$A39,0)</f>
        <v>674.5967842790094</v>
      </c>
      <c r="AC39" s="8">
        <f>HLOOKUP(AC$9,Programado!$C$9:$AZ$40,$A39,0)</f>
        <v>72</v>
      </c>
      <c r="AD39" s="8">
        <f>HLOOKUP(AD$9,Realizado!$C$9:$AZ$40,$A39,0)</f>
        <v>76.244875667986975</v>
      </c>
      <c r="AE39" s="8">
        <f>HLOOKUP(AE$9,Programado!$C$9:$AZ$40,$A39,0)</f>
        <v>557.61279999999988</v>
      </c>
      <c r="AF39" s="8">
        <f>HLOOKUP(AF$9,Realizado!$C$9:$AZ$40,$A39,0)</f>
        <v>682.27730074428064</v>
      </c>
      <c r="AG39" s="8">
        <f>HLOOKUP(AG$9,Programado!$C$9:$AZ$40,$A39,0)</f>
        <v>309.60229999999996</v>
      </c>
      <c r="AH39" s="8">
        <f>HLOOKUP(AH$9,Realizado!$C$9:$AZ$40,$A39,0)</f>
        <v>354.44229678915002</v>
      </c>
      <c r="AI39" s="8">
        <f>HLOOKUP(AI$9,Programado!$C$9:$AZ$40,$A39,0)</f>
        <v>276.00040000000001</v>
      </c>
      <c r="AJ39" s="8">
        <f>HLOOKUP(AJ$9,Realizado!$C$9:$AZ$40,$A39,0)</f>
        <v>280.19060227017837</v>
      </c>
      <c r="AK39" s="8">
        <f>HLOOKUP(AK$9,Programado!$C$9:$AZ$40,$A39,0)</f>
        <v>15.529199999999998</v>
      </c>
      <c r="AL39" s="8">
        <f>HLOOKUP(AL$9,Realizado!$C$9:$AZ$40,$A39,0)</f>
        <v>1.6848176761962754</v>
      </c>
      <c r="AM39" s="8">
        <f>HLOOKUP(AM$9,Programado!$C$9:$AZ$40,$A39,0)</f>
        <v>309.0379999999999</v>
      </c>
      <c r="AN39" s="8">
        <f>HLOOKUP(AN$9,Realizado!$C$9:$AZ$40,$A39,0)</f>
        <v>0</v>
      </c>
      <c r="AO39" s="8">
        <f>HLOOKUP(AO$9,Programado!$C$9:$AZ$40,$A39,0)</f>
        <v>39.998699999999999</v>
      </c>
      <c r="AP39" s="8">
        <f>HLOOKUP(AP$9,Realizado!$C$9:$AZ$40,$A39,0)</f>
        <v>55.808804091578665</v>
      </c>
      <c r="AQ39" s="8">
        <f>HLOOKUP(AQ$9,Programado!$C$9:$AZ$40,$A39,0)</f>
        <v>12.0525</v>
      </c>
      <c r="AR39" s="8">
        <f>HLOOKUP(AR$9,Realizado!$C$9:$AZ$40,$A39,0)</f>
        <v>3.2234041877285611</v>
      </c>
      <c r="AS39" s="8">
        <f>HLOOKUP(AS$9,Programado!$C$9:$AZ$40,$A39,0)</f>
        <v>337.29959999999994</v>
      </c>
      <c r="AT39" s="8">
        <f>HLOOKUP(AT$9,Realizado!$C$9:$AZ$40,$A39,0)</f>
        <v>330.15229485655516</v>
      </c>
      <c r="AU39" s="8">
        <f>HLOOKUP(AU$9,Programado!$C$9:$AZ$40,$A39,0)</f>
        <v>234.9342</v>
      </c>
      <c r="AV39" s="8">
        <f>HLOOKUP(AV$9,Realizado!$C$9:$AZ$40,$A39,0)</f>
        <v>95.721753949011926</v>
      </c>
      <c r="AW39" s="8">
        <f>HLOOKUP(AW$9,Programado!$C$9:$AZ$40,$A39,0)</f>
        <v>28.623799999999996</v>
      </c>
      <c r="AX39" s="8">
        <f>HLOOKUP(AX$9,Realizado!$C$9:$AZ$40,$A39,0)</f>
        <v>131.099311919553</v>
      </c>
      <c r="AY39" s="8">
        <f>HLOOKUP(AY$9,Programado!$C$9:$AZ$40,$A39,0)</f>
        <v>116.09629999999999</v>
      </c>
      <c r="AZ39" s="8">
        <f>HLOOKUP(AZ$9,Realizado!$C$9:$AZ$40,$A39,0)</f>
        <v>2.176548453107793</v>
      </c>
      <c r="BA39" s="8">
        <f>HLOOKUP(BA$9,Programado!$C$9:$AZ$40,$A39,0)</f>
        <v>320</v>
      </c>
      <c r="BB39" s="8">
        <f>HLOOKUP(BB$9,Realizado!$C$9:$AZ$40,$A39,0)</f>
        <v>327.71118497733136</v>
      </c>
      <c r="BC39" s="8">
        <f>HLOOKUP(BC$9,Programado!$C$9:$AZ$40,$A39,0)</f>
        <v>1200.0009</v>
      </c>
      <c r="BD39" s="8">
        <f>HLOOKUP(BD$9,Realizado!$C$9:$AZ$40,$A39,0)</f>
        <v>1138.509629692142</v>
      </c>
      <c r="BE39" s="8">
        <f>HLOOKUP(BE$9,Programado!$C$9:$AZ$40,$A39,0)</f>
        <v>1700.0011999999997</v>
      </c>
      <c r="BF39" s="8">
        <f>HLOOKUP(BF$9,Realizado!$C$9:$AZ$40,$A39,0)</f>
        <v>1519.4377786884779</v>
      </c>
      <c r="BG39" s="8">
        <f>HLOOKUP(BG$9,Programado!$C$9:$AZ$40,$A39,0)</f>
        <v>0</v>
      </c>
      <c r="BH39" s="8">
        <f>HLOOKUP(BH$9,Realizado!$C$9:$AZ$40,$A39,0)</f>
        <v>0</v>
      </c>
      <c r="BI39" s="8">
        <f>HLOOKUP(BI$9,Programado!$C$9:$AZ$40,$A39,0)</f>
        <v>414.62790000000001</v>
      </c>
      <c r="BJ39" s="8">
        <f>HLOOKUP(BJ$9,Realizado!$C$9:$AZ$40,$A39,0)</f>
        <v>414.78036980091701</v>
      </c>
      <c r="BK39" s="8">
        <f>HLOOKUP(BK$9,Programado!$C$9:$AZ$40,$A39,0)</f>
        <v>184.87879999999998</v>
      </c>
      <c r="BL39" s="8">
        <f>HLOOKUP(BL$9,Realizado!$C$9:$AZ$40,$A39,0)</f>
        <v>186.83171296775984</v>
      </c>
      <c r="BM39" s="8">
        <f>HLOOKUP(BM$9,Programado!$C$9:$AZ$40,$A39,0)</f>
        <v>5000.0001000000075</v>
      </c>
      <c r="BN39" s="8">
        <f>HLOOKUP(BN$9,Realizado!$C$9:$AZ$40,$A39,0)</f>
        <v>5053.6003181476226</v>
      </c>
      <c r="BO39" s="8">
        <f>HLOOKUP(BO$9,Programado!$C$9:$AZ$40,$A39,0)</f>
        <v>134.12880000000001</v>
      </c>
      <c r="BP39" s="8">
        <f>HLOOKUP(BP$9,Realizado!$C$9:$AZ$40,$A39,0)</f>
        <v>138.00695128292639</v>
      </c>
      <c r="BQ39" s="8">
        <f>HLOOKUP(BQ$9,Programado!$C$9:$AZ$40,$A39,0)</f>
        <v>392.83089999999999</v>
      </c>
      <c r="BR39" s="8">
        <f>HLOOKUP(BR$9,Realizado!$C$9:$AZ$40,$A39,0)</f>
        <v>392.56071341033453</v>
      </c>
      <c r="BS39" s="8">
        <f>HLOOKUP(BS$9,Programado!$C$9:$AZ$40,$A39,0)</f>
        <v>0</v>
      </c>
      <c r="BT39" s="8">
        <f>HLOOKUP(BT$9,Realizado!$C$9:$AZ$40,$A39,0)</f>
        <v>0</v>
      </c>
      <c r="BU39" s="8">
        <f>HLOOKUP(BU$9,Programado!$C$9:$AZ$40,$A39,0)</f>
        <v>28.994599999999995</v>
      </c>
      <c r="BV39" s="8">
        <f>HLOOKUP(BV$9,Realizado!$C$9:$AZ$40,$A39,0)</f>
        <v>26.69978072862714</v>
      </c>
      <c r="BW39" s="8">
        <f>HLOOKUP(BW$9,Programado!$C$9:$AZ$40,$A39,0)</f>
        <v>284.64169999999996</v>
      </c>
      <c r="BX39" s="8">
        <f>HLOOKUP(BX$9,Realizado!$C$9:$AZ$40,$A39,0)</f>
        <v>288.91690214665471</v>
      </c>
      <c r="BY39" s="8">
        <f>HLOOKUP(BY$9,Programado!$C$9:$AZ$40,$A39,0)</f>
        <v>60.996299999999991</v>
      </c>
      <c r="BZ39" s="8">
        <f>HLOOKUP(BZ$9,Realizado!$C$9:$AZ$40,$A39,0)</f>
        <v>73.95814598391155</v>
      </c>
      <c r="CA39" s="8">
        <f>HLOOKUP(CA$9,Programado!$C$9:$AZ$40,$A39,0)</f>
        <v>2.0970999999999997</v>
      </c>
      <c r="CB39" s="8">
        <f>HLOOKUP(CB$9,Realizado!$C$9:$AZ$40,$A39,0)</f>
        <v>2.2290923004792829</v>
      </c>
      <c r="CC39" s="8">
        <f>HLOOKUP(CC$9,Programado!$C$9:$AZ$40,$A39,0)</f>
        <v>159.3946</v>
      </c>
      <c r="CD39" s="8">
        <f>HLOOKUP(CD$9,Realizado!$C$9:$AZ$40,$A39,0)</f>
        <v>151.16194686642831</v>
      </c>
      <c r="CE39" s="8">
        <f>HLOOKUP(CE$9,Programado!$C$9:$AZ$40,$A39,0)</f>
        <v>59.497099999999996</v>
      </c>
      <c r="CF39" s="8">
        <f>HLOOKUP(CF$9,Realizado!$C$9:$AZ$40,$A39,0)</f>
        <v>53.816159104271094</v>
      </c>
      <c r="CG39" s="8">
        <f>HLOOKUP(CG$9,Programado!$C$9:$AZ$40,$A39,0)</f>
        <v>18.996299999999998</v>
      </c>
      <c r="CH39" s="8">
        <f>HLOOKUP(CH$9,Realizado!$C$9:$AZ$40,$A39,0)</f>
        <v>17.721752930304685</v>
      </c>
      <c r="CI39" s="8">
        <f>HLOOKUP(CI$9,Programado!$C$9:$AZ$40,$A39,0)</f>
        <v>210.51499999999999</v>
      </c>
      <c r="CJ39" s="8">
        <f>HLOOKUP(CJ$9,Realizado!$C$9:$AZ$40,$A39,0)</f>
        <v>207.51093387868841</v>
      </c>
      <c r="CK39" s="8">
        <f>HLOOKUP(CK$9,Programado!$C$9:$AZ$40,$A39,0)</f>
        <v>248.49459999999999</v>
      </c>
      <c r="CL39" s="8">
        <f>HLOOKUP(CL$9,Realizado!$C$9:$AZ$40,$A39,0)</f>
        <v>261.55630211307505</v>
      </c>
      <c r="CM39" s="8">
        <f>HLOOKUP(CM$9,Programado!$C$9:$AZ$40,$A39,0)</f>
        <v>26.0046</v>
      </c>
      <c r="CN39" s="8">
        <f>HLOOKUP(CN$9,Realizado!$C$9:$AZ$40,$A39,0)</f>
        <v>29.409810081067914</v>
      </c>
      <c r="CO39" s="8">
        <f>HLOOKUP(CO$9,Programado!$C$9:$AZ$40,$A39,0)</f>
        <v>3.1020999999999996</v>
      </c>
      <c r="CP39" s="8">
        <f>HLOOKUP(CP$9,Realizado!$C$9:$AZ$40,$A39,0)</f>
        <v>2.9778421255230154</v>
      </c>
      <c r="CQ39" s="8">
        <f>HLOOKUP(CQ$9,Programado!$C$9:$AZ$40,$A39,0)</f>
        <v>148.93459999999999</v>
      </c>
      <c r="CR39" s="8">
        <f>HLOOKUP(CR$9,Realizado!$C$9:$AZ$40,$A39,0)</f>
        <v>153.36155027297465</v>
      </c>
      <c r="CS39" s="8">
        <f>HLOOKUP(CS$9,Programado!$C$9:$AZ$40,$A39,0)</f>
        <v>289.19969999999995</v>
      </c>
      <c r="CT39" s="8">
        <f>HLOOKUP(CT$9,Realizado!$C$9:$AZ$40,$A39,0)</f>
        <v>286.67092075237747</v>
      </c>
      <c r="CU39" s="8">
        <f>HLOOKUP(CU$9,Programado!$C$9:$AZ$40,$A39,0)</f>
        <v>230.83249999999998</v>
      </c>
      <c r="CV39" s="8">
        <f>HLOOKUP(CV$9,Realizado!$C$9:$AZ$40,$A39,0)</f>
        <v>244.48491333441959</v>
      </c>
      <c r="CW39" s="8">
        <f>HLOOKUP(CW$9,Programado!$C$9:$AZ$40,$A39,0)</f>
        <v>700.0009</v>
      </c>
      <c r="CX39" s="8">
        <f>HLOOKUP(CX$9,Realizado!$C$9:$AZ$40,$A39,0)</f>
        <v>604.40919550571016</v>
      </c>
      <c r="CY39" s="8">
        <f t="shared" si="0"/>
        <v>17411.41810000001</v>
      </c>
      <c r="CZ39" s="8">
        <f t="shared" si="1"/>
        <v>16678.305948691788</v>
      </c>
      <c r="DA39" s="21"/>
      <c r="DB39" s="21"/>
      <c r="DC39" s="21"/>
    </row>
    <row r="40" spans="1:107" s="14" customFormat="1">
      <c r="A40" s="18">
        <v>32</v>
      </c>
      <c r="B40" s="13">
        <f>B39+1</f>
        <v>46021</v>
      </c>
      <c r="C40" s="12">
        <f>HLOOKUP(C$9,Programado!$C$9:$AZ$40,$A40,0)</f>
        <v>0</v>
      </c>
      <c r="D40" s="12">
        <f>HLOOKUP(D$9,Realizado!$C$9:$AZ$40,$A40,0)</f>
        <v>0</v>
      </c>
      <c r="E40" s="12">
        <f>HLOOKUP(E$9,Programado!$C$9:$AZ40,$A40,0)</f>
        <v>34.400799999999997</v>
      </c>
      <c r="F40" s="12">
        <f>HLOOKUP(F$9,Realizado!$C$9:$AZ$40,$A40,0)</f>
        <v>34.630952792328827</v>
      </c>
      <c r="G40" s="12">
        <f>HLOOKUP(G$9,Programado!$C$9:$AZ$40,$A40,0)</f>
        <v>0</v>
      </c>
      <c r="H40" s="12">
        <f>HLOOKUP(H$9,Realizado!$C$9:$AZ$40,$A40,0)</f>
        <v>0</v>
      </c>
      <c r="I40" s="12">
        <f>HLOOKUP(I$9,Programado!$C$9:$AZ$40,$A40,0)</f>
        <v>1329.9996000000001</v>
      </c>
      <c r="J40" s="12">
        <f>HLOOKUP(J$9,Realizado!$C$9:$AZ$40,$A40,0)</f>
        <v>1296.4194397329986</v>
      </c>
      <c r="K40" s="12">
        <f>HLOOKUP(K$9,Programado!$C$9:$AZ$40,$A40,0)</f>
        <v>4.9582999999999995</v>
      </c>
      <c r="L40" s="12">
        <f>HLOOKUP(L$9,Realizado!$C$9:$AZ$40,$A40,0)</f>
        <v>3.1805112510987628</v>
      </c>
      <c r="M40" s="12">
        <f>HLOOKUP(M$9,Programado!$C$9:$AZ$40,$A40,0)</f>
        <v>36.780799999999999</v>
      </c>
      <c r="N40" s="12">
        <f>HLOOKUP(N$9,Realizado!$C$9:$AZ$40,$A40,0)</f>
        <v>37.972848717497179</v>
      </c>
      <c r="O40" s="12">
        <f>HLOOKUP(O$9,Programado!$C$9:$AZ$40,$A40,0)</f>
        <v>37.080799999999996</v>
      </c>
      <c r="P40" s="12">
        <f>HLOOKUP(P$9,Realizado!$C$9:$AZ$40,$A40,0)</f>
        <v>20.438752384947804</v>
      </c>
      <c r="Q40" s="12">
        <f>HLOOKUP(Q$9,Programado!$C$9:$AZ$40,$A40,0)</f>
        <v>256.73039999999997</v>
      </c>
      <c r="R40" s="12">
        <f>HLOOKUP(R$9,Realizado!$C$9:$AZ$40,$A40,0)</f>
        <v>225.55089878261541</v>
      </c>
      <c r="S40" s="12">
        <f>HLOOKUP(S$9,Programado!$C$9:$AZ$40,$A40,0)</f>
        <v>29.5092</v>
      </c>
      <c r="T40" s="12">
        <f>HLOOKUP(T$9,Realizado!$C$9:$AZ$40,$A40,0)</f>
        <v>12.082672167757277</v>
      </c>
      <c r="U40" s="12">
        <f>HLOOKUP(U$9,Programado!$C$9:$AZ$40,$A40,0)</f>
        <v>188.49919999999997</v>
      </c>
      <c r="V40" s="12">
        <f>HLOOKUP(V$9,Realizado!$C$9:$AZ$40,$A40,0)</f>
        <v>175.15679177883948</v>
      </c>
      <c r="W40" s="12">
        <f>HLOOKUP(W$9,Programado!$C$9:$AZ$40,$A40,0)</f>
        <v>229.32999999999998</v>
      </c>
      <c r="X40" s="12">
        <f>HLOOKUP(X$9,Realizado!$C$9:$AZ$40,$A40,0)</f>
        <v>213.25268960829345</v>
      </c>
      <c r="Y40" s="12">
        <f>HLOOKUP(Y$9,Programado!$C$9:$AZ$40,$A40,0)</f>
        <v>972.20039999999995</v>
      </c>
      <c r="Z40" s="12">
        <f>HLOOKUP(Z$9,Realizado!$C$9:$AZ$40,$A40,0)</f>
        <v>877.4726001931416</v>
      </c>
      <c r="AA40" s="12">
        <f>HLOOKUP(AA$9,Programado!$C$9:$AZ$40,$A40,0)</f>
        <v>750.61339999999996</v>
      </c>
      <c r="AB40" s="12">
        <f>HLOOKUP(AB$9,Realizado!$C$9:$AZ$40,$A40,0)</f>
        <v>706.12818623812916</v>
      </c>
      <c r="AC40" s="12">
        <f>HLOOKUP(AC$9,Programado!$C$9:$AZ$40,$A40,0)</f>
        <v>199.99879999999996</v>
      </c>
      <c r="AD40" s="12">
        <f>HLOOKUP(AD$9,Realizado!$C$9:$AZ$40,$A40,0)</f>
        <v>182.23251783763081</v>
      </c>
      <c r="AE40" s="12">
        <f>HLOOKUP(AE$9,Programado!$C$9:$AZ$40,$A40,0)</f>
        <v>664.17039999999997</v>
      </c>
      <c r="AF40" s="12">
        <f>HLOOKUP(AF$9,Realizado!$C$9:$AZ$40,$A40,0)</f>
        <v>690.98322647585837</v>
      </c>
      <c r="AG40" s="12">
        <f>HLOOKUP(AG$9,Programado!$C$9:$AZ$40,$A40,0)</f>
        <v>364.29059999999993</v>
      </c>
      <c r="AH40" s="12">
        <f>HLOOKUP(AH$9,Realizado!$C$9:$AZ$40,$A40,0)</f>
        <v>344.0839206739102</v>
      </c>
      <c r="AI40" s="12">
        <f>HLOOKUP(AI$9,Programado!$C$9:$AZ$40,$A40,0)</f>
        <v>309.87919999999997</v>
      </c>
      <c r="AJ40" s="12">
        <f>HLOOKUP(AJ$9,Realizado!$C$9:$AZ$40,$A40,0)</f>
        <v>278.50571410318923</v>
      </c>
      <c r="AK40" s="12">
        <f>HLOOKUP(AK$9,Programado!$C$9:$AZ$40,$A40,0)</f>
        <v>188.88709999999998</v>
      </c>
      <c r="AL40" s="12">
        <f>HLOOKUP(AL$9,Realizado!$C$9:$AZ$40,$A40,0)</f>
        <v>1.4307475174573581</v>
      </c>
      <c r="AM40" s="12">
        <f>HLOOKUP(AM$9,Programado!$C$9:$AZ$40,$A40,0)</f>
        <v>306.4871</v>
      </c>
      <c r="AN40" s="12">
        <f>HLOOKUP(AN$9,Realizado!$C$9:$AZ$40,$A40,0)</f>
        <v>0</v>
      </c>
      <c r="AO40" s="12">
        <f>HLOOKUP(AO$9,Programado!$C$9:$AZ$40,$A40,0)</f>
        <v>54.000799999999991</v>
      </c>
      <c r="AP40" s="12">
        <f>HLOOKUP(AP$9,Realizado!$C$9:$AZ$40,$A40,0)</f>
        <v>42.135072055710204</v>
      </c>
      <c r="AQ40" s="12">
        <f>HLOOKUP(AQ$9,Programado!$C$9:$AZ$40,$A40,0)</f>
        <v>9.1245999999999992</v>
      </c>
      <c r="AR40" s="12">
        <f>HLOOKUP(AR$9,Realizado!$C$9:$AZ$40,$A40,0)</f>
        <v>8.6863558292398899</v>
      </c>
      <c r="AS40" s="12">
        <f>HLOOKUP(AS$9,Programado!$C$9:$AZ$40,$A40,0)</f>
        <v>313.00629999999995</v>
      </c>
      <c r="AT40" s="12">
        <f>HLOOKUP(AT$9,Realizado!$C$9:$AZ$40,$A40,0)</f>
        <v>338.01028084713226</v>
      </c>
      <c r="AU40" s="12">
        <f>HLOOKUP(AU$9,Programado!$C$9:$AZ$40,$A40,0)</f>
        <v>212.87579999999997</v>
      </c>
      <c r="AV40" s="12">
        <f>HLOOKUP(AV$9,Realizado!$C$9:$AZ$40,$A40,0)</f>
        <v>81.352084016325151</v>
      </c>
      <c r="AW40" s="12">
        <f>HLOOKUP(AW$9,Programado!$C$9:$AZ$40,$A40,0)</f>
        <v>20.414199999999997</v>
      </c>
      <c r="AX40" s="12">
        <f>HLOOKUP(AX$9,Realizado!$C$9:$AZ$40,$A40,0)</f>
        <v>129.69939370029829</v>
      </c>
      <c r="AY40" s="12">
        <f>HLOOKUP(AY$9,Programado!$C$9:$AZ$40,$A40,0)</f>
        <v>115.92959999999998</v>
      </c>
      <c r="AZ40" s="12">
        <f>HLOOKUP(AZ$9,Realizado!$C$9:$AZ$40,$A40,0)</f>
        <v>5.9398674806637963</v>
      </c>
      <c r="BA40" s="12">
        <f>HLOOKUP(BA$9,Programado!$C$9:$AZ$40,$A40,0)</f>
        <v>320</v>
      </c>
      <c r="BB40" s="12">
        <f>HLOOKUP(BB$9,Realizado!$C$9:$AZ$40,$A40,0)</f>
        <v>326.15349214017846</v>
      </c>
      <c r="BC40" s="12">
        <f>HLOOKUP(BC$9,Programado!$C$9:$AZ$40,$A40,0)</f>
        <v>1200</v>
      </c>
      <c r="BD40" s="12">
        <f>HLOOKUP(BD$9,Realizado!$C$9:$AZ$40,$A40,0)</f>
        <v>1219.9509846328281</v>
      </c>
      <c r="BE40" s="12">
        <f>HLOOKUP(BE$9,Programado!$C$9:$AZ$40,$A40,0)</f>
        <v>1600.0003999999999</v>
      </c>
      <c r="BF40" s="12">
        <f>HLOOKUP(BF$9,Realizado!$C$9:$AZ$40,$A40,0)</f>
        <v>1521.1757468645462</v>
      </c>
      <c r="BG40" s="12">
        <f>HLOOKUP(BG$9,Programado!$C$9:$AZ$40,$A40,0)</f>
        <v>0</v>
      </c>
      <c r="BH40" s="12">
        <f>HLOOKUP(BH$9,Realizado!$C$9:$AZ$40,$A40,0)</f>
        <v>0</v>
      </c>
      <c r="BI40" s="12">
        <f>HLOOKUP(BI$9,Programado!$C$9:$AZ$40,$A40,0)</f>
        <v>300</v>
      </c>
      <c r="BJ40" s="12">
        <f>HLOOKUP(BJ$9,Realizado!$C$9:$AZ$40,$A40,0)</f>
        <v>300</v>
      </c>
      <c r="BK40" s="12">
        <f>HLOOKUP(BK$9,Programado!$C$9:$AZ$40,$A40,0)</f>
        <v>182.25959999999998</v>
      </c>
      <c r="BL40" s="12">
        <f>HLOOKUP(BL$9,Realizado!$C$9:$AZ$40,$A40,0)</f>
        <v>181.65453551654446</v>
      </c>
      <c r="BM40" s="12">
        <f>HLOOKUP(BM$9,Programado!$C$9:$AZ$40,$A40,0)</f>
        <v>6000.0025000000105</v>
      </c>
      <c r="BN40" s="12">
        <f>HLOOKUP(BN$9,Realizado!$C$9:$AZ$40,$A40,0)</f>
        <v>5957.55699343997</v>
      </c>
      <c r="BO40" s="12">
        <f>HLOOKUP(BO$9,Programado!$C$9:$AZ$40,$A40,0)</f>
        <v>139.25290000000001</v>
      </c>
      <c r="BP40" s="12">
        <f>HLOOKUP(BP$9,Realizado!$C$9:$AZ$40,$A40,0)</f>
        <v>140.97755522539313</v>
      </c>
      <c r="BQ40" s="12">
        <f>HLOOKUP(BQ$9,Programado!$C$9:$AZ$40,$A40,0)</f>
        <v>385.10669999999999</v>
      </c>
      <c r="BR40" s="12">
        <f>HLOOKUP(BR$9,Realizado!$C$9:$AZ$40,$A40,0)</f>
        <v>377.48250578069462</v>
      </c>
      <c r="BS40" s="12">
        <f>HLOOKUP(BS$9,Programado!$C$9:$AZ$40,$A40,0)</f>
        <v>0</v>
      </c>
      <c r="BT40" s="12">
        <f>HLOOKUP(BT$9,Realizado!$C$9:$AZ$40,$A40,0)</f>
        <v>0</v>
      </c>
      <c r="BU40" s="12">
        <f>HLOOKUP(BU$9,Programado!$C$9:$AZ$40,$A40,0)</f>
        <v>26.696300000000001</v>
      </c>
      <c r="BV40" s="12">
        <f>HLOOKUP(BV$9,Realizado!$C$9:$AZ$40,$A40,0)</f>
        <v>25.312730390361377</v>
      </c>
      <c r="BW40" s="12">
        <f>HLOOKUP(BW$9,Programado!$C$9:$AZ$40,$A40,0)</f>
        <v>276.8646</v>
      </c>
      <c r="BX40" s="12">
        <f>HLOOKUP(BX$9,Realizado!$C$9:$AZ$40,$A40,0)</f>
        <v>259.78723655795017</v>
      </c>
      <c r="BY40" s="12">
        <f>HLOOKUP(BY$9,Programado!$C$9:$AZ$40,$A40,0)</f>
        <v>79.395399999999995</v>
      </c>
      <c r="BZ40" s="12">
        <f>HLOOKUP(BZ$9,Realizado!$C$9:$AZ$40,$A40,0)</f>
        <v>96.165427762276295</v>
      </c>
      <c r="CA40" s="12">
        <f>HLOOKUP(CA$9,Programado!$C$9:$AZ$40,$A40,0)</f>
        <v>2.6949999999999998</v>
      </c>
      <c r="CB40" s="12">
        <f>HLOOKUP(CB$9,Realizado!$C$9:$AZ$40,$A40,0)</f>
        <v>2.1132813715788559</v>
      </c>
      <c r="CC40" s="12">
        <f>HLOOKUP(CC$9,Programado!$C$9:$AZ$40,$A40,0)</f>
        <v>166.99709999999999</v>
      </c>
      <c r="CD40" s="12">
        <f>HLOOKUP(CD$9,Realizado!$C$9:$AZ$40,$A40,0)</f>
        <v>174.81123555811575</v>
      </c>
      <c r="CE40" s="12">
        <f>HLOOKUP(CE$9,Programado!$C$9:$AZ$40,$A40,0)</f>
        <v>53.495799999999996</v>
      </c>
      <c r="CF40" s="12">
        <f>HLOOKUP(CF$9,Realizado!$C$9:$AZ$40,$A40,0)</f>
        <v>55.467537164517921</v>
      </c>
      <c r="CG40" s="12">
        <f>HLOOKUP(CG$9,Programado!$C$9:$AZ$40,$A40,0)</f>
        <v>23.897099999999998</v>
      </c>
      <c r="CH40" s="12">
        <f>HLOOKUP(CH$9,Realizado!$C$9:$AZ$40,$A40,0)</f>
        <v>23.254137512985498</v>
      </c>
      <c r="CI40" s="12">
        <f>HLOOKUP(CI$9,Programado!$C$9:$AZ$40,$A40,0)</f>
        <v>209.3167</v>
      </c>
      <c r="CJ40" s="12">
        <f>HLOOKUP(CJ$9,Realizado!$C$9:$AZ$40,$A40,0)</f>
        <v>229.67076534590635</v>
      </c>
      <c r="CK40" s="12">
        <f>HLOOKUP(CK$9,Programado!$C$9:$AZ$40,$A40,0)</f>
        <v>251.49669999999998</v>
      </c>
      <c r="CL40" s="12">
        <f>HLOOKUP(CL$9,Realizado!$C$9:$AZ$40,$A40,0)</f>
        <v>268.76580051798049</v>
      </c>
      <c r="CM40" s="12">
        <f>HLOOKUP(CM$9,Programado!$C$9:$AZ$40,$A40,0)</f>
        <v>38.2196</v>
      </c>
      <c r="CN40" s="12">
        <f>HLOOKUP(CN$9,Realizado!$C$9:$AZ$40,$A40,0)</f>
        <v>32.313661890904548</v>
      </c>
      <c r="CO40" s="12">
        <f>HLOOKUP(CO$9,Programado!$C$9:$AZ$40,$A40,0)</f>
        <v>2.9703999999999997</v>
      </c>
      <c r="CP40" s="12">
        <f>HLOOKUP(CP$9,Realizado!$C$9:$AZ$40,$A40,0)</f>
        <v>3.1191207355473787</v>
      </c>
      <c r="CQ40" s="12">
        <f>HLOOKUP(CQ$9,Programado!$C$9:$AZ$40,$A40,0)</f>
        <v>158.69999999999999</v>
      </c>
      <c r="CR40" s="12">
        <f>HLOOKUP(CR$9,Realizado!$C$9:$AZ$40,$A40,0)</f>
        <v>157.2717776084877</v>
      </c>
      <c r="CS40" s="12">
        <f>HLOOKUP(CS$9,Programado!$C$9:$AZ$40,$A40,0)</f>
        <v>312.53250000000003</v>
      </c>
      <c r="CT40" s="12">
        <f>HLOOKUP(CT$9,Realizado!$C$9:$AZ$40,$A40,0)</f>
        <v>300.13501356046783</v>
      </c>
      <c r="CU40" s="12">
        <f>HLOOKUP(CU$9,Programado!$C$9:$AZ$40,$A40,0)</f>
        <v>220.47549999999998</v>
      </c>
      <c r="CV40" s="12">
        <f>HLOOKUP(CV$9,Realizado!$C$9:$AZ$40,$A40,0)</f>
        <v>305.15375522700708</v>
      </c>
      <c r="CW40" s="12">
        <f>HLOOKUP(CW$9,Programado!$C$9:$AZ$40,$A40,0)</f>
        <v>599.99959999999987</v>
      </c>
      <c r="CX40" s="12">
        <f>HLOOKUP(CX$9,Realizado!$C$9:$AZ$40,$A40,0)</f>
        <v>611.22515121703736</v>
      </c>
      <c r="CY40" s="8">
        <f t="shared" si="0"/>
        <v>19179.54180000001</v>
      </c>
      <c r="CZ40" s="8">
        <f>D40+F40+H40+J40+L40+N40+P40+R40+T40+V40+X40+Z40+AB40+AD40+AF40+AH40+AJ40+AL40+AN40+AP40+AR40+AT40+AV40+AX40+AZ40+BB40+BD40+BF40+BH40+BJ40+BL40+BN40+BP40+BR40+BT40+BV40+BX40+BZ40+CB40+CD40+CF40+CH40+CJ40+CL40+CN40+CP40+CR40+CT40+CX40+CV40</f>
        <v>18274.863970206334</v>
      </c>
      <c r="DA40" s="40"/>
      <c r="DB40" s="40"/>
      <c r="DC40" s="40"/>
    </row>
    <row r="41" spans="1:107">
      <c r="A41" s="17">
        <v>33</v>
      </c>
      <c r="B41" s="13">
        <f>B40+1</f>
        <v>46022</v>
      </c>
      <c r="C41" s="12">
        <f>HLOOKUP(C$9,Programado!$C$9:$AZ$41,$A41,0)</f>
        <v>0</v>
      </c>
      <c r="D41" s="12">
        <f>HLOOKUP(D$9,Realizado!$C$9:$AZ$401,$A41,0)</f>
        <v>0</v>
      </c>
      <c r="E41" s="12">
        <f>HLOOKUP(E$9,Programado!$C$9:$AZ$41,$A41,0)</f>
        <v>21.4971</v>
      </c>
      <c r="F41" s="12">
        <f>HLOOKUP(F$9,Realizado!$C$9:$AZ$401,$A41,0)</f>
        <v>22.06600316834038</v>
      </c>
      <c r="G41" s="12">
        <f>HLOOKUP(G$9,Programado!$C$9:$AZ$41,$A41,0)</f>
        <v>0</v>
      </c>
      <c r="H41" s="12">
        <f>HLOOKUP(H$9,Realizado!$C$9:$AZ$401,$A41,0)</f>
        <v>0</v>
      </c>
      <c r="I41" s="12">
        <f>HLOOKUP(I$9,Programado!$C$9:$AZ$41,$A41,0)</f>
        <v>1346.4979000000001</v>
      </c>
      <c r="J41" s="12">
        <f>HLOOKUP(J$9,Realizado!$C$9:$AZ$401,$A41,0)</f>
        <v>1328.6719791892056</v>
      </c>
      <c r="K41" s="12">
        <f>HLOOKUP(K$9,Programado!$C$9:$AZ$41,$A41,0)</f>
        <v>4.9582999999999995</v>
      </c>
      <c r="L41" s="12">
        <f>HLOOKUP(L$9,Realizado!$C$9:$AZ$401,$A41,0)</f>
        <v>0.62784535991851842</v>
      </c>
      <c r="M41" s="12">
        <f>HLOOKUP(M$9,Programado!$C$9:$AZ$41,$A41,0)</f>
        <v>35.178399999999996</v>
      </c>
      <c r="N41" s="12">
        <f>HLOOKUP(N$9,Realizado!$C$9:$AZ$401,$A41,0)</f>
        <v>33.410380664357433</v>
      </c>
      <c r="O41" s="12">
        <f>HLOOKUP(O$9,Programado!$C$9:$AZ$41,$A41,0)</f>
        <v>33.595799999999997</v>
      </c>
      <c r="P41" s="12">
        <f>HLOOKUP(P$9,Realizado!$C$9:$AZ$401,$A41,0)</f>
        <v>10.797224473133326</v>
      </c>
      <c r="Q41" s="12">
        <f>HLOOKUP(Q$9,Programado!$C$9:$AZ$41,$A41,0)</f>
        <v>288.22299999999996</v>
      </c>
      <c r="R41" s="12">
        <f>HLOOKUP(R$9,Realizado!$C$9:$AZ$401,$A41,0)</f>
        <v>263.38407737521175</v>
      </c>
      <c r="S41" s="12">
        <f>HLOOKUP(S$9,Programado!$C$9:$AZ$41,$A41,0)</f>
        <v>11.700900000000001</v>
      </c>
      <c r="T41" s="12">
        <f>HLOOKUP(T$9,Realizado!$C$9:$AZ$401,$A41,0)</f>
        <v>7.9174999401509494</v>
      </c>
      <c r="U41" s="12">
        <f>HLOOKUP(U$9,Programado!$C$9:$AZ$41,$A41,0)</f>
        <v>136.80959999999999</v>
      </c>
      <c r="V41" s="12">
        <f>HLOOKUP(V$9,Realizado!$C$9:$AZ$401,$A41,0)</f>
        <v>97.675527212498764</v>
      </c>
      <c r="W41" s="12">
        <f>HLOOKUP(W$9,Programado!$C$9:$AZ$41,$A41,0)</f>
        <v>231.55079999999998</v>
      </c>
      <c r="X41" s="12">
        <f>HLOOKUP(X$9,Realizado!$C$9:$AZ$401,$A41,0)</f>
        <v>200.78398101086788</v>
      </c>
      <c r="Y41" s="12">
        <f>HLOOKUP(Y$9,Programado!$C$9:$AZ$41,$A41,0)</f>
        <v>934.62839999999983</v>
      </c>
      <c r="Z41" s="12">
        <f>HLOOKUP(Z$9,Realizado!$C$9:$AZ$401,$A41,0)</f>
        <v>905.65567228659734</v>
      </c>
      <c r="AA41" s="12">
        <f>HLOOKUP(AA$9,Programado!$C$9:$AZ$41,$A41,0)</f>
        <v>768.31799999999998</v>
      </c>
      <c r="AB41" s="12">
        <f>HLOOKUP(AB$9,Realizado!$C$9:$AZ$401,$A41,0)</f>
        <v>678.95631512571845</v>
      </c>
      <c r="AC41" s="12">
        <f>HLOOKUP(AC$9,Programado!$C$9:$AZ$41,$A41,0)</f>
        <v>109.08329999999999</v>
      </c>
      <c r="AD41" s="12">
        <f>HLOOKUP(AD$9,Realizado!$C$9:$AZ$401,$A41,0)</f>
        <v>46.487096638510039</v>
      </c>
      <c r="AE41" s="12">
        <f>HLOOKUP(AE$9,Programado!$C$9:$AZ$41,$A41,0)</f>
        <v>598.00339999999994</v>
      </c>
      <c r="AF41" s="12">
        <f>HLOOKUP(AF$9,Realizado!$C$9:$AZ$401,$A41,0)</f>
        <v>610.76726911851472</v>
      </c>
      <c r="AG41" s="12">
        <f>HLOOKUP(AG$9,Programado!$C$9:$AZ$41,$A41,0)</f>
        <v>286.73769999999996</v>
      </c>
      <c r="AH41" s="12">
        <f>HLOOKUP(AH$9,Realizado!$C$9:$AZ$401,$A41,0)</f>
        <v>284.78658043005998</v>
      </c>
      <c r="AI41" s="12">
        <f>HLOOKUP(AI$9,Programado!$C$9:$AZ$41,$A41,0)</f>
        <v>271.60089999999997</v>
      </c>
      <c r="AJ41" s="12">
        <f>HLOOKUP(AJ$9,Realizado!$C$9:$AZ$401,$A41,0)</f>
        <v>270.5461254689705</v>
      </c>
      <c r="AK41" s="12">
        <f>HLOOKUP(AK$9,Programado!$C$9:$AZ$41,$A41,0)</f>
        <v>6.1629000000000005</v>
      </c>
      <c r="AL41" s="12">
        <f>HLOOKUP(AL$9,Realizado!$C$9:$AZ$401,$A41,0)</f>
        <v>0</v>
      </c>
      <c r="AM41" s="12">
        <f>HLOOKUP(AM$9,Programado!$C$9:$AZ$41,$A41,0)</f>
        <v>249.7242</v>
      </c>
      <c r="AN41" s="12">
        <f>HLOOKUP(AN$9,Realizado!$C$9:$AZ$401,$A41,0)</f>
        <v>0</v>
      </c>
      <c r="AO41" s="12">
        <f>HLOOKUP(AO$9,Programado!$C$9:$AZ$41,$A41,0)</f>
        <v>9.9166999999999987</v>
      </c>
      <c r="AP41" s="12">
        <f>HLOOKUP(AP$9,Realizado!$C$9:$AZ$401,$A41,0)</f>
        <v>8.8356768648823429</v>
      </c>
      <c r="AQ41" s="12">
        <f>HLOOKUP(AQ$9,Programado!$C$9:$AZ$41,$A41,0)</f>
        <v>7.397899999999999</v>
      </c>
      <c r="AR41" s="12">
        <f>HLOOKUP(AR$9,Realizado!$C$9:$AZ$401,$A41,0)</f>
        <v>4.5868634108479291</v>
      </c>
      <c r="AS41" s="12">
        <f>HLOOKUP(AS$9,Programado!$C$9:$AZ$41,$A41,0)</f>
        <v>258.33629999999999</v>
      </c>
      <c r="AT41" s="12">
        <f>HLOOKUP(AT$9,Realizado!$C$9:$AZ$401,$A41,0)</f>
        <v>331.68384077509251</v>
      </c>
      <c r="AU41" s="12">
        <f>HLOOKUP(AU$9,Programado!$C$9:$AZ$41,$A41,0)</f>
        <v>183.5575</v>
      </c>
      <c r="AV41" s="12">
        <f>HLOOKUP(AV$9,Realizado!$C$9:$AZ$401,$A41,0)</f>
        <v>33.7087546547884</v>
      </c>
      <c r="AW41" s="12">
        <f>HLOOKUP(AW$9,Programado!$C$9:$AZ$41,$A41,0)</f>
        <v>20.414199999999997</v>
      </c>
      <c r="AX41" s="12">
        <f>HLOOKUP(AX$9,Realizado!$C$9:$AZ$401,$A41,0)</f>
        <v>130.94731007537118</v>
      </c>
      <c r="AY41" s="12">
        <f>HLOOKUP(AY$9,Programado!$C$9:$AZ$41,$A41,0)</f>
        <v>115.99959999999999</v>
      </c>
      <c r="AZ41" s="12">
        <f>HLOOKUP(AZ$9,Realizado!$C$9:$AZ$401,$A41,0)</f>
        <v>1.0114690619011828</v>
      </c>
      <c r="BA41" s="12">
        <f>HLOOKUP(BA$9,Programado!$C$9:$AZ$41,$A41,0)</f>
        <v>109.99919999999999</v>
      </c>
      <c r="BB41" s="12">
        <f>HLOOKUP(BB$9,Realizado!$C$9:$AZ$401,$A41,0)</f>
        <v>123.02622654604411</v>
      </c>
      <c r="BC41" s="12">
        <f>HLOOKUP(BC$9,Programado!$C$9:$AZ$41,$A41,0)</f>
        <v>1250.0003999999997</v>
      </c>
      <c r="BD41" s="12">
        <f>HLOOKUP(BD$9,Realizado!$C$9:$AZ$401,$A41,0)</f>
        <v>1202.6509228857649</v>
      </c>
      <c r="BE41" s="12">
        <f>HLOOKUP(BE$9,Programado!$C$9:$AZ$41,$A41,0)</f>
        <v>1650.0007999999998</v>
      </c>
      <c r="BF41" s="12">
        <f>HLOOKUP(BF$9,Realizado!$C$9:$AZ$401,$A41,0)</f>
        <v>1591.5212352608141</v>
      </c>
      <c r="BG41" s="12">
        <f>HLOOKUP(BG$9,Programado!$C$9:$AZ$41,$A41,0)</f>
        <v>0</v>
      </c>
      <c r="BH41" s="12">
        <f>HLOOKUP(BH$9,Realizado!$C$9:$AZ$401,$A41,0)</f>
        <v>0</v>
      </c>
      <c r="BI41" s="12">
        <f>HLOOKUP(BI$9,Programado!$C$9:$AZ$41,$A41,0)</f>
        <v>381.28749999999997</v>
      </c>
      <c r="BJ41" s="12">
        <f>HLOOKUP(BJ$9,Realizado!$C$9:$AZ$401,$A41,0)</f>
        <v>381.10980674882285</v>
      </c>
      <c r="BK41" s="12">
        <f>HLOOKUP(BK$9,Programado!$C$9:$AZ$41,$A41,0)</f>
        <v>242.08039999999997</v>
      </c>
      <c r="BL41" s="12">
        <f>HLOOKUP(BL$9,Realizado!$C$9:$AZ$401,$A41,0)</f>
        <v>246.0960792665758</v>
      </c>
      <c r="BM41" s="12">
        <f>HLOOKUP(BM$9,Programado!$C$9:$AZ$41,$A41,0)</f>
        <v>3000.0003999999999</v>
      </c>
      <c r="BN41" s="12">
        <f>HLOOKUP(BN$9,Realizado!$C$9:$AZ$401,$A41,0)</f>
        <v>3042.5467447357432</v>
      </c>
      <c r="BO41" s="12">
        <f>HLOOKUP(BO$9,Programado!$C$9:$AZ$41,$A41,0)</f>
        <v>119.57749999999999</v>
      </c>
      <c r="BP41" s="12">
        <f>HLOOKUP(BP$9,Realizado!$C$9:$AZ$401,$A41,0)</f>
        <v>123.18208006025598</v>
      </c>
      <c r="BQ41" s="12">
        <f>HLOOKUP(BQ$9,Programado!$C$9:$AZ$41,$A41,0)</f>
        <v>316.89749999999998</v>
      </c>
      <c r="BR41" s="12">
        <f>HLOOKUP(BR$9,Realizado!$C$9:$AZ$401,$A41,0)</f>
        <v>306.6110427490039</v>
      </c>
      <c r="BS41" s="12">
        <f>HLOOKUP(BS$9,Programado!$C$9:$AZ$41,$A41,0)</f>
        <v>0</v>
      </c>
      <c r="BT41" s="12">
        <f>HLOOKUP(BT$9,Realizado!$C$9:$AZ$401,$A41,0)</f>
        <v>0</v>
      </c>
      <c r="BU41" s="12">
        <f>HLOOKUP(BU$9,Programado!$C$9:$AZ$41,$A41,0)</f>
        <v>14.195400000000001</v>
      </c>
      <c r="BV41" s="12">
        <f>HLOOKUP(BV$9,Realizado!$C$9:$AZ$401,$A41,0)</f>
        <v>13.119072749074524</v>
      </c>
      <c r="BW41" s="12">
        <f>HLOOKUP(BW$9,Programado!$C$9:$AZ$41,$A41,0)</f>
        <v>219.28579999999999</v>
      </c>
      <c r="BX41" s="12">
        <f>HLOOKUP(BX$9,Realizado!$C$9:$AZ$401,$A41,0)</f>
        <v>222.26664024104329</v>
      </c>
      <c r="BY41" s="12">
        <f>HLOOKUP(BY$9,Programado!$C$9:$AZ$41,$A41,0)</f>
        <v>30.496699999999993</v>
      </c>
      <c r="BZ41" s="12">
        <f>HLOOKUP(BZ$9,Realizado!$C$9:$AZ$401,$A41,0)</f>
        <v>34.365284666078082</v>
      </c>
      <c r="CA41" s="12">
        <f>HLOOKUP(CA$9,Programado!$C$9:$AZ$41,$A41,0)</f>
        <v>1.7966999999999997</v>
      </c>
      <c r="CB41" s="12">
        <f>HLOOKUP(CB$9,Realizado!$C$9:$AZ$401,$A41,0)</f>
        <v>1.7650443423157667</v>
      </c>
      <c r="CC41" s="12">
        <f>HLOOKUP(CC$9,Programado!$C$9:$AZ$41,$A41,0)</f>
        <v>162.49589999999998</v>
      </c>
      <c r="CD41" s="12">
        <f>HLOOKUP(CD$9,Realizado!$C$9:$AZ$401,$A41,0)</f>
        <v>176.94113794263868</v>
      </c>
      <c r="CE41" s="12">
        <f>HLOOKUP(CE$9,Programado!$C$9:$AZ$41,$A41,0)</f>
        <v>50.495799999999996</v>
      </c>
      <c r="CF41" s="12">
        <f>HLOOKUP(CF$9,Realizado!$C$9:$AZ$401,$A41,0)</f>
        <v>50.92463901371552</v>
      </c>
      <c r="CG41" s="12">
        <f>HLOOKUP(CG$9,Programado!$C$9:$AZ$41,$A41,0)</f>
        <v>15.497099999999998</v>
      </c>
      <c r="CH41" s="12">
        <f>HLOOKUP(CH$9,Realizado!$C$9:$AZ$401,$A41,0)</f>
        <v>12.47835950816707</v>
      </c>
      <c r="CI41" s="12">
        <f>HLOOKUP(CI$9,Programado!$C$9:$AZ$41,$A41,0)</f>
        <v>208.37659999999997</v>
      </c>
      <c r="CJ41" s="12">
        <f>HLOOKUP(CJ$9,Realizado!$C$9:$AZ$401,$A41,0)</f>
        <v>229.15899899574225</v>
      </c>
      <c r="CK41" s="12">
        <f>HLOOKUP(CK$9,Programado!$C$9:$AZ$41,$A41,0)</f>
        <v>253.69459999999998</v>
      </c>
      <c r="CL41" s="12">
        <f>HLOOKUP(CL$9,Realizado!$C$9:$AZ$401,$A41,0)</f>
        <v>257.37879816618749</v>
      </c>
      <c r="CM41" s="12">
        <f>HLOOKUP(CM$9,Programado!$C$9:$AZ$41,$A41,0)</f>
        <v>29.227100000000004</v>
      </c>
      <c r="CN41" s="12">
        <f>HLOOKUP(CN$9,Realizado!$C$9:$AZ$401,$A41,0)</f>
        <v>20.215441033618973</v>
      </c>
      <c r="CO41" s="12">
        <f>HLOOKUP(CO$9,Programado!$C$9:$AZ$41,$A41,0)</f>
        <v>2.7536999999999998</v>
      </c>
      <c r="CP41" s="12">
        <f>HLOOKUP(CP$9,Realizado!$C$9:$AZ$401,$A41,0)</f>
        <v>2.5095048736965206</v>
      </c>
      <c r="CQ41" s="12">
        <f>HLOOKUP(CQ$9,Programado!$C$9:$AZ$41,$A41,0)</f>
        <v>144.3938</v>
      </c>
      <c r="CR41" s="12">
        <f>HLOOKUP(CR$9,Realizado!$C$9:$AZ$401,$A41,0)</f>
        <v>145.85903949471691</v>
      </c>
      <c r="CS41" s="12">
        <f>HLOOKUP(CS$9,Programado!$C$9:$AZ$41,$A41,0)</f>
        <v>279.31619999999998</v>
      </c>
      <c r="CT41" s="12">
        <f>HLOOKUP(CT$9,Realizado!$C$9:$AZ$401,$A41,0)</f>
        <v>266.89915353202286</v>
      </c>
      <c r="CU41" s="12">
        <f>HLOOKUP(CU$9,Programado!$C$9:$AZ$41,$A41,0)</f>
        <v>207.03829999999999</v>
      </c>
      <c r="CV41" s="12">
        <f>HLOOKUP(CV$9,Realizado!$C$9:$AZ$401,$A41,0)</f>
        <v>233.38582981975381</v>
      </c>
      <c r="CW41" s="12">
        <f>HLOOKUP(CW$9,Programado!$C$9:$AZ$41,$A41,0)</f>
        <v>599.99959999999999</v>
      </c>
      <c r="CX41" s="12">
        <f>HLOOKUP(CX$9,Realizado!$C$9:$AZ$401,$A41,0)</f>
        <v>617.10711323325108</v>
      </c>
      <c r="CY41" s="8">
        <f t="shared" si="0"/>
        <v>15218.799799999999</v>
      </c>
      <c r="CZ41" s="8">
        <f t="shared" si="0"/>
        <v>14574.425688169989</v>
      </c>
      <c r="DA41" s="21"/>
      <c r="DB41" s="21"/>
      <c r="DC41" s="21"/>
    </row>
    <row r="42" spans="1:107" ht="13">
      <c r="A42" s="21"/>
      <c r="B42" s="9" t="s">
        <v>7</v>
      </c>
      <c r="C42" s="10">
        <f>SUM(C11:C41)</f>
        <v>0</v>
      </c>
      <c r="D42" s="10">
        <f t="shared" ref="D42:BO42" si="3">SUM(D11:D41)</f>
        <v>0</v>
      </c>
      <c r="E42" s="10">
        <f t="shared" si="3"/>
        <v>3254.3923999999993</v>
      </c>
      <c r="F42" s="10">
        <f t="shared" si="3"/>
        <v>2582.26684291017</v>
      </c>
      <c r="G42" s="10">
        <f t="shared" si="3"/>
        <v>0</v>
      </c>
      <c r="H42" s="10">
        <f t="shared" si="3"/>
        <v>0</v>
      </c>
      <c r="I42" s="10">
        <f t="shared" si="3"/>
        <v>17854.123299999996</v>
      </c>
      <c r="J42" s="10">
        <f t="shared" si="3"/>
        <v>18969.080331741487</v>
      </c>
      <c r="K42" s="10">
        <f t="shared" si="3"/>
        <v>266.04000000000002</v>
      </c>
      <c r="L42" s="10">
        <f t="shared" si="3"/>
        <v>262.10640402535194</v>
      </c>
      <c r="M42" s="10">
        <f t="shared" si="3"/>
        <v>1290.4406000000001</v>
      </c>
      <c r="N42" s="10">
        <f t="shared" si="3"/>
        <v>1174.7855266042232</v>
      </c>
      <c r="O42" s="10">
        <f t="shared" si="3"/>
        <v>1598.6708999999998</v>
      </c>
      <c r="P42" s="10">
        <f t="shared" si="3"/>
        <v>1333.7290564178572</v>
      </c>
      <c r="Q42" s="10">
        <f t="shared" si="3"/>
        <v>7692.5612999999994</v>
      </c>
      <c r="R42" s="10">
        <f t="shared" si="3"/>
        <v>7324.9873687003656</v>
      </c>
      <c r="S42" s="10">
        <f t="shared" si="3"/>
        <v>1329.2154999999998</v>
      </c>
      <c r="T42" s="10">
        <f t="shared" si="3"/>
        <v>1252.4627582747912</v>
      </c>
      <c r="U42" s="10">
        <f t="shared" si="3"/>
        <v>6106.9300999999996</v>
      </c>
      <c r="V42" s="10">
        <f t="shared" si="3"/>
        <v>5544.4921863679865</v>
      </c>
      <c r="W42" s="10">
        <f t="shared" si="3"/>
        <v>7639.5634999999975</v>
      </c>
      <c r="X42" s="10">
        <f t="shared" si="3"/>
        <v>7488.8708244094805</v>
      </c>
      <c r="Y42" s="10">
        <f t="shared" si="3"/>
        <v>33558.8295</v>
      </c>
      <c r="Z42" s="10">
        <f t="shared" si="3"/>
        <v>32588.53484135605</v>
      </c>
      <c r="AA42" s="10">
        <f t="shared" si="3"/>
        <v>28174.562899999986</v>
      </c>
      <c r="AB42" s="10">
        <f t="shared" si="3"/>
        <v>27656.956390540749</v>
      </c>
      <c r="AC42" s="10">
        <f t="shared" si="3"/>
        <v>7137.5824999999995</v>
      </c>
      <c r="AD42" s="10">
        <f t="shared" si="3"/>
        <v>6556.3955392525449</v>
      </c>
      <c r="AE42" s="10">
        <f t="shared" si="3"/>
        <v>24287.001799999991</v>
      </c>
      <c r="AF42" s="10">
        <f t="shared" si="3"/>
        <v>24835.06901835413</v>
      </c>
      <c r="AG42" s="10">
        <f t="shared" si="3"/>
        <v>12788.058599999998</v>
      </c>
      <c r="AH42" s="10">
        <f t="shared" si="3"/>
        <v>12617.805517473929</v>
      </c>
      <c r="AI42" s="10">
        <f t="shared" si="3"/>
        <v>10410.821599999999</v>
      </c>
      <c r="AJ42" s="10">
        <f t="shared" si="3"/>
        <v>10132.04805006163</v>
      </c>
      <c r="AK42" s="10">
        <f t="shared" si="3"/>
        <v>4313.2455000000009</v>
      </c>
      <c r="AL42" s="10">
        <f t="shared" si="3"/>
        <v>2649.9087902345264</v>
      </c>
      <c r="AM42" s="10">
        <f t="shared" si="3"/>
        <v>11137.328100000001</v>
      </c>
      <c r="AN42" s="10">
        <f t="shared" si="3"/>
        <v>1153.3798065791273</v>
      </c>
      <c r="AO42" s="10">
        <f t="shared" si="3"/>
        <v>1067.1642999999997</v>
      </c>
      <c r="AP42" s="10">
        <f t="shared" si="3"/>
        <v>925.66804712238979</v>
      </c>
      <c r="AQ42" s="10">
        <f t="shared" si="3"/>
        <v>567.03319999999985</v>
      </c>
      <c r="AR42" s="10">
        <f t="shared" si="3"/>
        <v>488.38835929665117</v>
      </c>
      <c r="AS42" s="10">
        <f t="shared" si="3"/>
        <v>11243.812500000002</v>
      </c>
      <c r="AT42" s="10">
        <f t="shared" si="3"/>
        <v>11352.746980276941</v>
      </c>
      <c r="AU42" s="10">
        <f t="shared" si="3"/>
        <v>6610.3877000000002</v>
      </c>
      <c r="AV42" s="10">
        <f t="shared" si="3"/>
        <v>5109.7644992803234</v>
      </c>
      <c r="AW42" s="10">
        <f t="shared" si="3"/>
        <v>720.10180000000014</v>
      </c>
      <c r="AX42" s="10">
        <f t="shared" si="3"/>
        <v>4125.5077887004936</v>
      </c>
      <c r="AY42" s="10">
        <f t="shared" si="3"/>
        <v>3545.0613000000003</v>
      </c>
      <c r="AZ42" s="10">
        <f t="shared" si="3"/>
        <v>101.02224859303794</v>
      </c>
      <c r="BA42" s="10">
        <f t="shared" si="3"/>
        <v>8061.9988000000012</v>
      </c>
      <c r="BB42" s="10">
        <f t="shared" si="3"/>
        <v>7731.5526635147871</v>
      </c>
      <c r="BC42" s="10">
        <f t="shared" si="3"/>
        <v>38300.005399999995</v>
      </c>
      <c r="BD42" s="10">
        <f t="shared" si="3"/>
        <v>37752.482502429688</v>
      </c>
      <c r="BE42" s="10">
        <f t="shared" si="3"/>
        <v>59149.987499999981</v>
      </c>
      <c r="BF42" s="10">
        <f t="shared" si="3"/>
        <v>57170.692897055691</v>
      </c>
      <c r="BG42" s="10">
        <f t="shared" si="3"/>
        <v>25.0016</v>
      </c>
      <c r="BH42" s="10">
        <f t="shared" si="3"/>
        <v>7.5180594677860499</v>
      </c>
      <c r="BI42" s="10">
        <f t="shared" si="3"/>
        <v>18308.002299999996</v>
      </c>
      <c r="BJ42" s="10">
        <f t="shared" si="3"/>
        <v>18303.017521112146</v>
      </c>
      <c r="BK42" s="10">
        <f t="shared" si="3"/>
        <v>7500.2408000000005</v>
      </c>
      <c r="BL42" s="10">
        <f t="shared" si="3"/>
        <v>7616.0049524184606</v>
      </c>
      <c r="BM42" s="10">
        <f t="shared" si="3"/>
        <v>119750.00590000008</v>
      </c>
      <c r="BN42" s="10">
        <f t="shared" si="3"/>
        <v>121391.94304263026</v>
      </c>
      <c r="BO42" s="10">
        <f t="shared" si="3"/>
        <v>5540.4510000000018</v>
      </c>
      <c r="BP42" s="10">
        <f t="shared" ref="BP42:CX42" si="4">SUM(BP11:BP41)</f>
        <v>5558.4385566323099</v>
      </c>
      <c r="BQ42" s="10">
        <f t="shared" si="4"/>
        <v>15366.6296</v>
      </c>
      <c r="BR42" s="10">
        <f t="shared" si="4"/>
        <v>15436.816230337732</v>
      </c>
      <c r="BS42" s="10">
        <f t="shared" si="4"/>
        <v>0</v>
      </c>
      <c r="BT42" s="10">
        <f t="shared" si="4"/>
        <v>0</v>
      </c>
      <c r="BU42" s="10">
        <f t="shared" si="4"/>
        <v>3008.9145999999992</v>
      </c>
      <c r="BV42" s="10">
        <f t="shared" si="4"/>
        <v>2894.3285055814035</v>
      </c>
      <c r="BW42" s="10">
        <f t="shared" si="4"/>
        <v>11338.673599999998</v>
      </c>
      <c r="BX42" s="10">
        <f t="shared" si="4"/>
        <v>11068.553930857493</v>
      </c>
      <c r="BY42" s="10">
        <f t="shared" si="4"/>
        <v>4314.3717999999999</v>
      </c>
      <c r="BZ42" s="10">
        <f t="shared" si="4"/>
        <v>4530.8334400518524</v>
      </c>
      <c r="CA42" s="10">
        <f t="shared" si="4"/>
        <v>564.81749999999988</v>
      </c>
      <c r="CB42" s="10">
        <f t="shared" si="4"/>
        <v>549.30839294937698</v>
      </c>
      <c r="CC42" s="10">
        <f t="shared" si="4"/>
        <v>5266.6437999999989</v>
      </c>
      <c r="CD42" s="10">
        <f t="shared" si="4"/>
        <v>5155.8299047355922</v>
      </c>
      <c r="CE42" s="10">
        <f t="shared" si="4"/>
        <v>1876.6676999999993</v>
      </c>
      <c r="CF42" s="10">
        <f t="shared" si="4"/>
        <v>1861.7360127943189</v>
      </c>
      <c r="CG42" s="10">
        <f t="shared" si="4"/>
        <v>692.6722000000002</v>
      </c>
      <c r="CH42" s="10">
        <f t="shared" si="4"/>
        <v>673.0180561301795</v>
      </c>
      <c r="CI42" s="10">
        <f t="shared" si="4"/>
        <v>6781.8573000000006</v>
      </c>
      <c r="CJ42" s="10">
        <f t="shared" si="4"/>
        <v>6776.8925777767554</v>
      </c>
      <c r="CK42" s="10">
        <f t="shared" si="4"/>
        <v>8080.0749999999989</v>
      </c>
      <c r="CL42" s="10">
        <f t="shared" si="4"/>
        <v>8133.4824970948721</v>
      </c>
      <c r="CM42" s="10">
        <f t="shared" si="4"/>
        <v>3072.3883000000005</v>
      </c>
      <c r="CN42" s="10">
        <f t="shared" si="4"/>
        <v>2974.1849665136192</v>
      </c>
      <c r="CO42" s="10">
        <f t="shared" si="4"/>
        <v>150.36750000000004</v>
      </c>
      <c r="CP42" s="10">
        <f t="shared" si="4"/>
        <v>145.87753707363851</v>
      </c>
      <c r="CQ42" s="10">
        <f t="shared" si="4"/>
        <v>4400.114099999998</v>
      </c>
      <c r="CR42" s="10">
        <f t="shared" si="4"/>
        <v>4503.417883443215</v>
      </c>
      <c r="CS42" s="10">
        <f t="shared" si="4"/>
        <v>9114.045299999998</v>
      </c>
      <c r="CT42" s="10">
        <f t="shared" si="4"/>
        <v>8931.2527828468119</v>
      </c>
      <c r="CU42" s="10">
        <f t="shared" si="4"/>
        <v>12366.577899999998</v>
      </c>
      <c r="CV42" s="10">
        <f t="shared" si="4"/>
        <v>11781.55302938201</v>
      </c>
      <c r="CW42" s="10">
        <f t="shared" si="4"/>
        <v>20084.572299999993</v>
      </c>
      <c r="CX42" s="10">
        <f t="shared" si="4"/>
        <v>19784.0260216434</v>
      </c>
      <c r="CY42" s="10">
        <f>SUM(CY11:CY41)</f>
        <v>565708.01069999998</v>
      </c>
      <c r="CZ42" s="10">
        <f>SUM(CZ11:CZ41)</f>
        <v>546958.73914104782</v>
      </c>
      <c r="DA42" s="21"/>
      <c r="DB42" s="39" t="b">
        <f>CY42=Programado!BA42</f>
        <v>1</v>
      </c>
      <c r="DC42" s="21"/>
    </row>
    <row r="43" spans="1:107" ht="12.75" customHeight="1">
      <c r="A43" s="21"/>
      <c r="B43" s="3"/>
      <c r="C43" s="45" t="s">
        <v>8</v>
      </c>
      <c r="D43" s="46"/>
      <c r="E43" s="46"/>
      <c r="F43" s="46"/>
      <c r="G43" s="46"/>
      <c r="H43" s="46"/>
      <c r="I43" s="46"/>
      <c r="J43" s="47"/>
      <c r="K43" s="45" t="s">
        <v>8</v>
      </c>
      <c r="L43" s="46"/>
      <c r="M43" s="46"/>
      <c r="N43" s="46"/>
      <c r="O43" s="46"/>
      <c r="P43" s="46"/>
      <c r="Q43" s="46"/>
      <c r="R43" s="47"/>
      <c r="S43" s="45" t="s">
        <v>8</v>
      </c>
      <c r="T43" s="46"/>
      <c r="U43" s="46"/>
      <c r="V43" s="46"/>
      <c r="W43" s="46"/>
      <c r="X43" s="46"/>
      <c r="Y43" s="46"/>
      <c r="Z43" s="47"/>
      <c r="AA43" s="45" t="s">
        <v>8</v>
      </c>
      <c r="AB43" s="46"/>
      <c r="AC43" s="46"/>
      <c r="AD43" s="46"/>
      <c r="AE43" s="46"/>
      <c r="AF43" s="46"/>
      <c r="AG43" s="46"/>
      <c r="AH43" s="47"/>
      <c r="AI43" s="45" t="s">
        <v>8</v>
      </c>
      <c r="AJ43" s="46"/>
      <c r="AK43" s="46"/>
      <c r="AL43" s="46"/>
      <c r="AM43" s="46"/>
      <c r="AN43" s="46"/>
      <c r="AO43" s="46"/>
      <c r="AP43" s="46"/>
      <c r="AQ43" s="46"/>
      <c r="AR43" s="47"/>
      <c r="AS43" s="45" t="s">
        <v>8</v>
      </c>
      <c r="AT43" s="46"/>
      <c r="AU43" s="46"/>
      <c r="AV43" s="46"/>
      <c r="AW43" s="46"/>
      <c r="AX43" s="46"/>
      <c r="AY43" s="46"/>
      <c r="AZ43" s="46"/>
      <c r="BA43" s="46"/>
      <c r="BB43" s="47"/>
      <c r="BC43" s="45" t="s">
        <v>8</v>
      </c>
      <c r="BD43" s="46"/>
      <c r="BE43" s="46"/>
      <c r="BF43" s="46"/>
      <c r="BG43" s="46"/>
      <c r="BH43" s="47"/>
      <c r="BI43" s="45" t="s">
        <v>8</v>
      </c>
      <c r="BJ43" s="46"/>
      <c r="BK43" s="46"/>
      <c r="BL43" s="46"/>
      <c r="BM43" s="46"/>
      <c r="BN43" s="46"/>
      <c r="BO43" s="46"/>
      <c r="BP43" s="47"/>
      <c r="BQ43" s="45" t="s">
        <v>8</v>
      </c>
      <c r="BR43" s="46"/>
      <c r="BS43" s="46"/>
      <c r="BT43" s="46"/>
      <c r="BU43" s="46"/>
      <c r="BV43" s="46"/>
      <c r="BW43" s="46"/>
      <c r="BX43" s="47"/>
      <c r="BY43" s="45" t="s">
        <v>8</v>
      </c>
      <c r="BZ43" s="46"/>
      <c r="CA43" s="46"/>
      <c r="CB43" s="46"/>
      <c r="CC43" s="46"/>
      <c r="CD43" s="46"/>
      <c r="CE43" s="46"/>
      <c r="CF43" s="47"/>
      <c r="CG43" s="45" t="s">
        <v>8</v>
      </c>
      <c r="CH43" s="46"/>
      <c r="CI43" s="46"/>
      <c r="CJ43" s="46"/>
      <c r="CK43" s="46"/>
      <c r="CL43" s="46"/>
      <c r="CM43" s="46"/>
      <c r="CN43" s="47"/>
      <c r="CO43" s="45" t="s">
        <v>8</v>
      </c>
      <c r="CP43" s="46"/>
      <c r="CQ43" s="46"/>
      <c r="CR43" s="46"/>
      <c r="CS43" s="46"/>
      <c r="CT43" s="46"/>
      <c r="CU43" s="46"/>
      <c r="CV43" s="46"/>
      <c r="CW43" s="46"/>
      <c r="CX43" s="46"/>
      <c r="CY43" s="46"/>
      <c r="CZ43" s="47"/>
      <c r="DA43" s="21"/>
      <c r="DB43" s="21"/>
      <c r="DC43" s="21"/>
    </row>
    <row r="44" spans="1:107" ht="40.5" customHeight="1">
      <c r="A44" s="21"/>
      <c r="B44" s="4"/>
      <c r="C44" s="48"/>
      <c r="D44" s="49"/>
      <c r="E44" s="49"/>
      <c r="F44" s="49"/>
      <c r="G44" s="49"/>
      <c r="H44" s="49"/>
      <c r="I44" s="49"/>
      <c r="J44" s="50"/>
      <c r="K44" s="48"/>
      <c r="L44" s="49"/>
      <c r="M44" s="49"/>
      <c r="N44" s="49"/>
      <c r="O44" s="49"/>
      <c r="P44" s="49"/>
      <c r="Q44" s="49"/>
      <c r="R44" s="50"/>
      <c r="S44" s="48"/>
      <c r="T44" s="49"/>
      <c r="U44" s="49"/>
      <c r="V44" s="49"/>
      <c r="W44" s="49"/>
      <c r="X44" s="49"/>
      <c r="Y44" s="49"/>
      <c r="Z44" s="50"/>
      <c r="AA44" s="48"/>
      <c r="AB44" s="49"/>
      <c r="AC44" s="49"/>
      <c r="AD44" s="49"/>
      <c r="AE44" s="49"/>
      <c r="AF44" s="49"/>
      <c r="AG44" s="49"/>
      <c r="AH44" s="50"/>
      <c r="AI44" s="48"/>
      <c r="AJ44" s="49"/>
      <c r="AK44" s="49"/>
      <c r="AL44" s="49"/>
      <c r="AM44" s="49"/>
      <c r="AN44" s="49"/>
      <c r="AO44" s="49"/>
      <c r="AP44" s="49"/>
      <c r="AQ44" s="49"/>
      <c r="AR44" s="50"/>
      <c r="AS44" s="48"/>
      <c r="AT44" s="49"/>
      <c r="AU44" s="49"/>
      <c r="AV44" s="49"/>
      <c r="AW44" s="49"/>
      <c r="AX44" s="49"/>
      <c r="AY44" s="49"/>
      <c r="AZ44" s="49"/>
      <c r="BA44" s="49"/>
      <c r="BB44" s="50"/>
      <c r="BC44" s="48"/>
      <c r="BD44" s="49"/>
      <c r="BE44" s="49"/>
      <c r="BF44" s="49"/>
      <c r="BG44" s="49"/>
      <c r="BH44" s="50"/>
      <c r="BI44" s="48"/>
      <c r="BJ44" s="49"/>
      <c r="BK44" s="49"/>
      <c r="BL44" s="49"/>
      <c r="BM44" s="49"/>
      <c r="BN44" s="49"/>
      <c r="BO44" s="49"/>
      <c r="BP44" s="50"/>
      <c r="BQ44" s="48"/>
      <c r="BR44" s="49"/>
      <c r="BS44" s="49"/>
      <c r="BT44" s="49"/>
      <c r="BU44" s="49"/>
      <c r="BV44" s="49"/>
      <c r="BW44" s="49"/>
      <c r="BX44" s="50"/>
      <c r="BY44" s="48"/>
      <c r="BZ44" s="49"/>
      <c r="CA44" s="49"/>
      <c r="CB44" s="49"/>
      <c r="CC44" s="49"/>
      <c r="CD44" s="49"/>
      <c r="CE44" s="49"/>
      <c r="CF44" s="50"/>
      <c r="CG44" s="48"/>
      <c r="CH44" s="49"/>
      <c r="CI44" s="49"/>
      <c r="CJ44" s="49"/>
      <c r="CK44" s="49"/>
      <c r="CL44" s="49"/>
      <c r="CM44" s="49"/>
      <c r="CN44" s="50"/>
      <c r="CO44" s="48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50"/>
      <c r="DA44" s="21"/>
      <c r="DB44" s="21"/>
      <c r="DC44" s="21"/>
    </row>
    <row r="45" spans="1:107" ht="14.25" customHeight="1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</row>
    <row r="46" spans="1:107">
      <c r="A46" s="21"/>
      <c r="B46" s="21"/>
      <c r="C46" s="39"/>
      <c r="D46" s="21"/>
      <c r="E46" s="39"/>
      <c r="F46" s="21"/>
      <c r="G46" s="39"/>
      <c r="H46" s="21"/>
      <c r="I46" s="39"/>
      <c r="J46" s="21"/>
      <c r="K46" s="39"/>
      <c r="L46" s="21"/>
      <c r="M46" s="39"/>
      <c r="N46" s="21"/>
      <c r="O46" s="39"/>
      <c r="P46" s="21"/>
      <c r="Q46" s="39"/>
      <c r="R46" s="21"/>
      <c r="S46" s="39"/>
      <c r="T46" s="21"/>
      <c r="U46" s="39"/>
      <c r="V46" s="21"/>
      <c r="W46" s="39"/>
      <c r="X46" s="21"/>
      <c r="Y46" s="39"/>
      <c r="Z46" s="21"/>
      <c r="AA46" s="39"/>
      <c r="AB46" s="21"/>
      <c r="AC46" s="39"/>
      <c r="AD46" s="21"/>
      <c r="AE46" s="39"/>
      <c r="AF46" s="21"/>
      <c r="AG46" s="39"/>
      <c r="AH46" s="21"/>
      <c r="AI46" s="39"/>
      <c r="AJ46" s="21"/>
      <c r="AK46" s="39"/>
      <c r="AL46" s="21"/>
      <c r="AM46" s="39"/>
      <c r="AN46" s="21"/>
      <c r="AO46" s="39"/>
      <c r="AP46" s="21"/>
      <c r="AQ46" s="39"/>
      <c r="AR46" s="21"/>
      <c r="AS46" s="39"/>
      <c r="AT46" s="21"/>
      <c r="AU46" s="39"/>
      <c r="AV46" s="21"/>
      <c r="AW46" s="39"/>
      <c r="AX46" s="21"/>
      <c r="AY46" s="39"/>
      <c r="AZ46" s="21"/>
      <c r="BA46" s="39"/>
      <c r="BB46" s="21"/>
      <c r="BC46" s="39"/>
      <c r="BD46" s="21"/>
      <c r="BE46" s="39"/>
      <c r="BF46" s="21"/>
      <c r="BG46" s="39"/>
      <c r="BH46" s="21"/>
      <c r="BI46" s="39"/>
      <c r="BJ46" s="21"/>
      <c r="BK46" s="39"/>
      <c r="BL46" s="21"/>
      <c r="BM46" s="39"/>
      <c r="BN46" s="21"/>
      <c r="BO46" s="39"/>
      <c r="BP46" s="21"/>
      <c r="BQ46" s="39"/>
      <c r="BR46" s="21"/>
      <c r="BS46" s="39"/>
      <c r="BT46" s="21"/>
      <c r="BU46" s="39"/>
      <c r="BV46" s="21"/>
      <c r="BW46" s="39"/>
      <c r="BX46" s="21"/>
      <c r="BY46" s="39"/>
      <c r="BZ46" s="21"/>
      <c r="CA46" s="39"/>
      <c r="CB46" s="21"/>
      <c r="CC46" s="39"/>
      <c r="CD46" s="21"/>
      <c r="CE46" s="39"/>
      <c r="CF46" s="21"/>
      <c r="CG46" s="39"/>
      <c r="CH46" s="21"/>
      <c r="CI46" s="39"/>
      <c r="CJ46" s="21"/>
      <c r="CK46" s="39"/>
      <c r="CL46" s="21"/>
      <c r="CM46" s="39"/>
      <c r="CN46" s="21"/>
      <c r="CO46" s="39"/>
      <c r="CP46" s="21"/>
      <c r="CQ46" s="39"/>
      <c r="CR46" s="21"/>
      <c r="CS46" s="39"/>
      <c r="CT46" s="21"/>
      <c r="CU46" s="39"/>
      <c r="CV46" s="21"/>
      <c r="CW46" s="39"/>
      <c r="CX46" s="21"/>
      <c r="CY46" s="39"/>
      <c r="CZ46" s="21"/>
      <c r="DA46" s="21"/>
      <c r="DB46" s="21"/>
      <c r="DC46" s="39"/>
    </row>
    <row r="47" spans="1:107">
      <c r="A47" s="21"/>
      <c r="B47" s="21"/>
      <c r="C47" s="39"/>
      <c r="D47" s="21"/>
      <c r="E47" s="39"/>
      <c r="F47" s="21"/>
      <c r="G47" s="39"/>
      <c r="H47" s="21"/>
      <c r="I47" s="39"/>
      <c r="J47" s="21"/>
      <c r="K47" s="39"/>
      <c r="L47" s="21"/>
      <c r="M47" s="39"/>
      <c r="N47" s="21"/>
      <c r="O47" s="39"/>
      <c r="P47" s="21"/>
      <c r="Q47" s="39"/>
      <c r="R47" s="21"/>
      <c r="S47" s="39"/>
      <c r="T47" s="21"/>
      <c r="U47" s="39"/>
      <c r="V47" s="21"/>
      <c r="W47" s="39"/>
      <c r="X47" s="21"/>
      <c r="Y47" s="39"/>
      <c r="Z47" s="21"/>
      <c r="AA47" s="39"/>
      <c r="AB47" s="21"/>
      <c r="AC47" s="39"/>
      <c r="AD47" s="21"/>
      <c r="AE47" s="39"/>
      <c r="AF47" s="21"/>
      <c r="AG47" s="39"/>
      <c r="AH47" s="21"/>
      <c r="AI47" s="39"/>
      <c r="AJ47" s="21"/>
      <c r="AK47" s="39"/>
      <c r="AL47" s="21"/>
      <c r="AM47" s="39"/>
      <c r="AN47" s="21"/>
      <c r="AO47" s="39"/>
      <c r="AP47" s="21"/>
      <c r="AQ47" s="39"/>
      <c r="AR47" s="21"/>
      <c r="AS47" s="39"/>
      <c r="AT47" s="21"/>
      <c r="AU47" s="39"/>
      <c r="AV47" s="21"/>
      <c r="AW47" s="39"/>
      <c r="AX47" s="21"/>
      <c r="AY47" s="39"/>
      <c r="AZ47" s="21"/>
      <c r="BA47" s="39"/>
      <c r="BB47" s="21"/>
      <c r="BC47" s="39"/>
      <c r="BD47" s="21"/>
      <c r="BE47" s="39"/>
      <c r="BF47" s="21"/>
      <c r="BG47" s="39"/>
      <c r="BH47" s="21"/>
      <c r="BI47" s="39"/>
      <c r="BJ47" s="21"/>
      <c r="BK47" s="39"/>
      <c r="BL47" s="21"/>
      <c r="BM47" s="39"/>
      <c r="BN47" s="21"/>
      <c r="BO47" s="39"/>
      <c r="BP47" s="21"/>
      <c r="BQ47" s="39"/>
      <c r="BR47" s="21"/>
      <c r="BS47" s="39"/>
      <c r="BT47" s="21"/>
      <c r="BU47" s="39"/>
      <c r="BV47" s="21"/>
      <c r="BW47" s="39"/>
      <c r="BX47" s="21"/>
      <c r="BY47" s="39"/>
      <c r="BZ47" s="21"/>
      <c r="CA47" s="39"/>
      <c r="CB47" s="21"/>
      <c r="CC47" s="39"/>
      <c r="CD47" s="21"/>
      <c r="CE47" s="39"/>
      <c r="CF47" s="21"/>
      <c r="CG47" s="39"/>
      <c r="CH47" s="21"/>
      <c r="CI47" s="39"/>
      <c r="CJ47" s="21"/>
      <c r="CK47" s="39"/>
      <c r="CL47" s="21"/>
      <c r="CM47" s="39"/>
      <c r="CN47" s="21"/>
      <c r="CO47" s="39"/>
      <c r="CP47" s="21"/>
      <c r="CQ47" s="39"/>
      <c r="CR47" s="21"/>
      <c r="CS47" s="39"/>
      <c r="CT47" s="21"/>
      <c r="CU47" s="39"/>
      <c r="CV47" s="21"/>
      <c r="CW47" s="39"/>
      <c r="CX47" s="21"/>
      <c r="CY47" s="39"/>
      <c r="CZ47" s="21"/>
      <c r="DA47" s="21"/>
      <c r="DB47" s="39"/>
      <c r="DC47" s="21"/>
    </row>
    <row r="48" spans="1:107">
      <c r="A48" s="21"/>
      <c r="B48" s="21"/>
      <c r="C48" s="39"/>
      <c r="D48" s="39"/>
      <c r="E48" s="39"/>
      <c r="F48" s="21"/>
      <c r="G48" s="39"/>
      <c r="H48" s="21"/>
      <c r="I48" s="39"/>
      <c r="J48" s="21"/>
      <c r="K48" s="39"/>
      <c r="L48" s="21"/>
      <c r="M48" s="39"/>
      <c r="N48" s="21"/>
      <c r="O48" s="39"/>
      <c r="P48" s="21"/>
      <c r="Q48" s="39"/>
      <c r="R48" s="21"/>
      <c r="S48" s="39"/>
      <c r="T48" s="21"/>
      <c r="U48" s="39"/>
      <c r="V48" s="21"/>
      <c r="W48" s="39"/>
      <c r="X48" s="21"/>
      <c r="Y48" s="39"/>
      <c r="Z48" s="21"/>
      <c r="AA48" s="39"/>
      <c r="AB48" s="21"/>
      <c r="AC48" s="39"/>
      <c r="AD48" s="21"/>
      <c r="AE48" s="39"/>
      <c r="AF48" s="21"/>
      <c r="AG48" s="39"/>
      <c r="AH48" s="21"/>
      <c r="AI48" s="39"/>
      <c r="AJ48" s="21"/>
      <c r="AK48" s="39"/>
      <c r="AL48" s="21"/>
      <c r="AM48" s="39"/>
      <c r="AN48" s="21"/>
      <c r="AO48" s="39"/>
      <c r="AP48" s="21"/>
      <c r="AQ48" s="39"/>
      <c r="AR48" s="21"/>
      <c r="AS48" s="39"/>
      <c r="AT48" s="21"/>
      <c r="AU48" s="39"/>
      <c r="AV48" s="21"/>
      <c r="AW48" s="39"/>
      <c r="AX48" s="21"/>
      <c r="AY48" s="39"/>
      <c r="AZ48" s="21"/>
      <c r="BA48" s="39"/>
      <c r="BB48" s="21"/>
      <c r="BC48" s="39"/>
      <c r="BD48" s="21"/>
      <c r="BE48" s="39"/>
      <c r="BF48" s="21"/>
      <c r="BG48" s="39"/>
      <c r="BH48" s="21"/>
      <c r="BI48" s="39"/>
      <c r="BJ48" s="21"/>
      <c r="BK48" s="39"/>
      <c r="BL48" s="21"/>
      <c r="BM48" s="39"/>
      <c r="BN48" s="21"/>
      <c r="BO48" s="39"/>
      <c r="BP48" s="21"/>
      <c r="BQ48" s="39"/>
      <c r="BR48" s="21"/>
      <c r="BS48" s="39"/>
      <c r="BT48" s="21"/>
      <c r="BU48" s="39"/>
      <c r="BV48" s="21"/>
      <c r="BW48" s="39"/>
      <c r="BX48" s="21"/>
      <c r="BY48" s="39"/>
      <c r="BZ48" s="21"/>
      <c r="CA48" s="39"/>
      <c r="CB48" s="21"/>
      <c r="CC48" s="39"/>
      <c r="CD48" s="21"/>
      <c r="CE48" s="39"/>
      <c r="CF48" s="21"/>
      <c r="CG48" s="39"/>
      <c r="CH48" s="21"/>
      <c r="CI48" s="39"/>
      <c r="CJ48" s="21"/>
      <c r="CK48" s="39"/>
      <c r="CL48" s="21"/>
      <c r="CM48" s="39"/>
      <c r="CN48" s="21"/>
      <c r="CO48" s="39"/>
      <c r="CP48" s="21"/>
      <c r="CQ48" s="39"/>
      <c r="CR48" s="21"/>
      <c r="CS48" s="39"/>
      <c r="CT48" s="21"/>
      <c r="CU48" s="39"/>
      <c r="CV48" s="21"/>
      <c r="CW48" s="39"/>
      <c r="CX48" s="21"/>
      <c r="CY48" s="39"/>
      <c r="CZ48" s="21"/>
      <c r="DA48" s="21"/>
      <c r="DB48" s="21"/>
      <c r="DC48" s="21"/>
    </row>
    <row r="49" spans="2:107">
      <c r="B49" s="21"/>
      <c r="C49" s="21"/>
      <c r="D49" s="42"/>
      <c r="E49" s="21"/>
      <c r="F49" s="42"/>
      <c r="G49" s="21"/>
      <c r="H49" s="42"/>
      <c r="I49" s="21"/>
      <c r="J49" s="42"/>
      <c r="K49" s="21"/>
      <c r="L49" s="42"/>
      <c r="M49" s="21"/>
      <c r="N49" s="42"/>
      <c r="O49" s="21"/>
      <c r="P49" s="42"/>
      <c r="Q49" s="21"/>
      <c r="R49" s="42"/>
      <c r="S49" s="21"/>
      <c r="T49" s="42"/>
      <c r="U49" s="21"/>
      <c r="V49" s="42"/>
      <c r="W49" s="21"/>
      <c r="X49" s="42"/>
      <c r="Y49" s="21"/>
      <c r="Z49" s="42"/>
      <c r="AA49" s="21"/>
      <c r="AB49" s="42"/>
      <c r="AC49" s="21"/>
      <c r="AD49" s="42"/>
      <c r="AE49" s="21"/>
      <c r="AF49" s="42"/>
      <c r="AG49" s="21"/>
      <c r="AH49" s="42"/>
      <c r="AI49" s="21"/>
      <c r="AJ49" s="42"/>
      <c r="AK49" s="21"/>
      <c r="AL49" s="42"/>
      <c r="AM49" s="21"/>
      <c r="AN49" s="42"/>
      <c r="AO49" s="21"/>
      <c r="AP49" s="42"/>
      <c r="AQ49" s="21"/>
      <c r="AR49" s="42"/>
      <c r="AS49" s="21"/>
      <c r="AT49" s="42"/>
      <c r="AU49" s="21"/>
      <c r="AV49" s="42"/>
      <c r="AW49" s="21"/>
      <c r="AX49" s="42"/>
      <c r="AY49" s="21"/>
      <c r="AZ49" s="42"/>
      <c r="BA49" s="21"/>
      <c r="BB49" s="42"/>
      <c r="BC49" s="21"/>
      <c r="BD49" s="42"/>
      <c r="BE49" s="21"/>
      <c r="BF49" s="42"/>
      <c r="BG49" s="21"/>
      <c r="BH49" s="42"/>
      <c r="BI49" s="21"/>
      <c r="BJ49" s="42"/>
      <c r="BK49" s="21"/>
      <c r="BL49" s="42"/>
      <c r="BM49" s="21"/>
      <c r="BN49" s="42"/>
      <c r="BO49" s="21"/>
      <c r="BP49" s="42"/>
      <c r="BQ49" s="21"/>
      <c r="BR49" s="42"/>
      <c r="BS49" s="21"/>
      <c r="BT49" s="42"/>
      <c r="BU49" s="21"/>
      <c r="BV49" s="42"/>
      <c r="BW49" s="21"/>
      <c r="BX49" s="42"/>
      <c r="BY49" s="21"/>
      <c r="BZ49" s="42"/>
      <c r="CA49" s="21"/>
      <c r="CB49" s="42"/>
      <c r="CC49" s="21"/>
      <c r="CD49" s="42"/>
      <c r="CE49" s="21"/>
      <c r="CF49" s="42"/>
      <c r="CG49" s="21"/>
      <c r="CH49" s="42"/>
      <c r="CI49" s="21"/>
      <c r="CJ49" s="42"/>
      <c r="CK49" s="21"/>
      <c r="CL49" s="42"/>
      <c r="CM49" s="21"/>
      <c r="CN49" s="42"/>
      <c r="CO49" s="21"/>
      <c r="CP49" s="42"/>
      <c r="CQ49" s="21"/>
      <c r="CR49" s="42"/>
      <c r="CS49" s="21"/>
      <c r="CT49" s="42"/>
      <c r="CU49" s="39"/>
      <c r="CV49" s="42"/>
      <c r="CW49" s="39"/>
      <c r="CX49" s="42"/>
      <c r="CY49" s="39"/>
      <c r="CZ49" s="42"/>
      <c r="DA49" s="39"/>
      <c r="DB49" s="39"/>
      <c r="DC49" s="39"/>
    </row>
    <row r="50" spans="2:107">
      <c r="B50" s="21"/>
      <c r="C50" s="21"/>
      <c r="D50" s="39"/>
      <c r="E50" s="21"/>
      <c r="F50" s="39"/>
      <c r="G50" s="21"/>
      <c r="H50" s="39"/>
      <c r="I50" s="21"/>
      <c r="J50" s="39"/>
      <c r="K50" s="21"/>
      <c r="L50" s="39"/>
      <c r="M50" s="21"/>
      <c r="N50" s="39"/>
      <c r="O50" s="21"/>
      <c r="P50" s="39"/>
      <c r="Q50" s="21"/>
      <c r="R50" s="39"/>
      <c r="S50" s="21"/>
      <c r="T50" s="39"/>
      <c r="U50" s="21"/>
      <c r="V50" s="39"/>
      <c r="W50" s="21"/>
      <c r="X50" s="39"/>
      <c r="Y50" s="21"/>
      <c r="Z50" s="39"/>
      <c r="AA50" s="21"/>
      <c r="AB50" s="39"/>
      <c r="AC50" s="21"/>
      <c r="AD50" s="39"/>
      <c r="AE50" s="21"/>
      <c r="AF50" s="39"/>
      <c r="AG50" s="21"/>
      <c r="AH50" s="39"/>
      <c r="AI50" s="21"/>
      <c r="AJ50" s="39"/>
      <c r="AK50" s="21"/>
      <c r="AL50" s="39"/>
      <c r="AM50" s="21"/>
      <c r="AN50" s="39"/>
      <c r="AO50" s="21"/>
      <c r="AP50" s="39"/>
      <c r="AQ50" s="21"/>
      <c r="AR50" s="39"/>
      <c r="AS50" s="21"/>
      <c r="AT50" s="39"/>
      <c r="AU50" s="21"/>
      <c r="AV50" s="39"/>
      <c r="AW50" s="21"/>
      <c r="AX50" s="39"/>
      <c r="AY50" s="21"/>
      <c r="AZ50" s="39"/>
      <c r="BA50" s="21"/>
      <c r="BB50" s="39"/>
      <c r="BC50" s="21"/>
      <c r="BD50" s="39"/>
      <c r="BE50" s="21"/>
      <c r="BF50" s="39"/>
      <c r="BG50" s="21"/>
      <c r="BH50" s="39"/>
      <c r="BI50" s="21"/>
      <c r="BJ50" s="39"/>
      <c r="BK50" s="21"/>
      <c r="BL50" s="39"/>
      <c r="BM50" s="21"/>
      <c r="BN50" s="39"/>
      <c r="BO50" s="21"/>
      <c r="BP50" s="39"/>
      <c r="BQ50" s="21"/>
      <c r="BR50" s="39"/>
      <c r="BS50" s="21"/>
      <c r="BT50" s="39"/>
      <c r="BU50" s="21"/>
      <c r="BV50" s="39"/>
      <c r="BW50" s="21"/>
      <c r="BX50" s="39"/>
      <c r="BY50" s="21"/>
      <c r="BZ50" s="39"/>
      <c r="CA50" s="21"/>
      <c r="CB50" s="39"/>
      <c r="CC50" s="21"/>
      <c r="CD50" s="39"/>
      <c r="CE50" s="21"/>
      <c r="CF50" s="39"/>
      <c r="CG50" s="21"/>
      <c r="CH50" s="39"/>
      <c r="CI50" s="21"/>
      <c r="CJ50" s="39"/>
      <c r="CK50" s="21"/>
      <c r="CL50" s="39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</row>
    <row r="51" spans="2:107">
      <c r="B51" s="21"/>
      <c r="C51" s="21"/>
      <c r="D51" s="21"/>
      <c r="E51" s="43"/>
      <c r="F51" s="44"/>
      <c r="G51" s="21"/>
      <c r="H51" s="21"/>
      <c r="I51" s="21"/>
      <c r="J51" s="39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</row>
    <row r="52" spans="2:107">
      <c r="B52" s="21"/>
      <c r="C52" s="21"/>
      <c r="D52" s="39"/>
      <c r="E52" s="21"/>
      <c r="F52" s="39"/>
      <c r="G52" s="21"/>
      <c r="H52" s="39"/>
      <c r="I52" s="21"/>
      <c r="J52" s="39"/>
      <c r="K52" s="21"/>
      <c r="L52" s="39"/>
      <c r="M52" s="21"/>
      <c r="N52" s="39"/>
      <c r="O52" s="21"/>
      <c r="P52" s="39"/>
      <c r="Q52" s="21"/>
      <c r="R52" s="39"/>
      <c r="S52" s="21"/>
      <c r="T52" s="39"/>
      <c r="U52" s="21"/>
      <c r="V52" s="39"/>
      <c r="W52" s="21"/>
      <c r="X52" s="39"/>
      <c r="Y52" s="21"/>
      <c r="Z52" s="39"/>
      <c r="AA52" s="21"/>
      <c r="AB52" s="39"/>
      <c r="AC52" s="21"/>
      <c r="AD52" s="39"/>
      <c r="AE52" s="21"/>
      <c r="AF52" s="39"/>
      <c r="AG52" s="21"/>
      <c r="AH52" s="39"/>
      <c r="AI52" s="21"/>
      <c r="AJ52" s="39"/>
      <c r="AK52" s="21"/>
      <c r="AL52" s="39"/>
      <c r="AM52" s="21"/>
      <c r="AN52" s="39"/>
      <c r="AO52" s="21"/>
      <c r="AP52" s="39"/>
      <c r="AQ52" s="21"/>
      <c r="AR52" s="39"/>
      <c r="AS52" s="21"/>
      <c r="AT52" s="39"/>
      <c r="AU52" s="21"/>
      <c r="AV52" s="39"/>
      <c r="AW52" s="21"/>
      <c r="AX52" s="39"/>
      <c r="AY52" s="21"/>
      <c r="AZ52" s="39"/>
      <c r="BA52" s="21"/>
      <c r="BB52" s="39"/>
      <c r="BC52" s="21"/>
      <c r="BD52" s="39"/>
      <c r="BE52" s="21"/>
      <c r="BF52" s="39"/>
      <c r="BG52" s="21"/>
      <c r="BH52" s="39"/>
      <c r="BI52" s="21"/>
      <c r="BJ52" s="39"/>
      <c r="BK52" s="21"/>
      <c r="BL52" s="39"/>
      <c r="BM52" s="21"/>
      <c r="BN52" s="39"/>
      <c r="BO52" s="21"/>
      <c r="BP52" s="39"/>
      <c r="BQ52" s="21"/>
      <c r="BR52" s="39"/>
      <c r="BS52" s="21"/>
      <c r="BT52" s="39"/>
      <c r="BU52" s="21"/>
      <c r="BV52" s="39"/>
      <c r="BW52" s="21"/>
      <c r="BX52" s="39"/>
      <c r="BY52" s="21"/>
      <c r="BZ52" s="39"/>
      <c r="CA52" s="21"/>
      <c r="CB52" s="39"/>
      <c r="CC52" s="21"/>
      <c r="CD52" s="39"/>
      <c r="CE52" s="21"/>
      <c r="CF52" s="39"/>
      <c r="CG52" s="21"/>
      <c r="CH52" s="39"/>
      <c r="CI52" s="21"/>
      <c r="CJ52" s="39"/>
      <c r="CK52" s="21"/>
      <c r="CL52" s="39"/>
      <c r="CM52" s="21"/>
      <c r="CN52" s="39"/>
      <c r="CO52" s="21"/>
      <c r="CP52" s="39"/>
      <c r="CQ52" s="21"/>
      <c r="CR52" s="39"/>
      <c r="CS52" s="21"/>
      <c r="CT52" s="39"/>
      <c r="CU52" s="39"/>
      <c r="CV52" s="39"/>
      <c r="CW52" s="39"/>
      <c r="CX52" s="39"/>
      <c r="CY52" s="39"/>
      <c r="CZ52" s="39"/>
      <c r="DA52" s="39"/>
      <c r="DB52" s="39"/>
      <c r="DC52" s="39"/>
    </row>
    <row r="53" spans="2:107"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39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</row>
    <row r="55" spans="2:107"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39"/>
      <c r="CJ55" s="39"/>
      <c r="CK55" s="39"/>
      <c r="CL55" s="39"/>
      <c r="CM55" s="39"/>
      <c r="CN55" s="39"/>
      <c r="CO55" s="39"/>
      <c r="CP55" s="39"/>
      <c r="CQ55" s="39"/>
      <c r="CR55" s="39"/>
      <c r="CS55" s="39"/>
      <c r="CT55" s="39"/>
      <c r="CU55" s="39"/>
      <c r="CV55" s="39"/>
      <c r="CW55" s="39"/>
      <c r="CX55" s="39"/>
      <c r="CY55" s="39"/>
      <c r="CZ55" s="39"/>
      <c r="DA55" s="39"/>
      <c r="DB55" s="39"/>
      <c r="DC55" s="39"/>
    </row>
    <row r="56" spans="2:107"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</row>
    <row r="57" spans="2:107">
      <c r="B57" s="21"/>
      <c r="C57" s="21"/>
      <c r="D57" s="21"/>
      <c r="E57" s="21"/>
      <c r="F57" s="42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44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39"/>
      <c r="CR57" s="21"/>
      <c r="CS57" s="39"/>
      <c r="CT57" s="21"/>
      <c r="CU57" s="39"/>
      <c r="CV57" s="21"/>
      <c r="CW57" s="39"/>
      <c r="CX57" s="21"/>
      <c r="CY57" s="39"/>
      <c r="CZ57" s="21"/>
      <c r="DA57" s="39"/>
      <c r="DB57" s="21"/>
      <c r="DC57" s="39"/>
    </row>
    <row r="58" spans="2:107"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39"/>
      <c r="CO58" s="39"/>
      <c r="CP58" s="39"/>
      <c r="CQ58" s="39"/>
      <c r="CR58" s="39"/>
      <c r="CS58" s="39"/>
      <c r="CT58" s="39"/>
      <c r="CU58" s="39"/>
      <c r="CV58" s="39"/>
      <c r="CW58" s="39"/>
      <c r="CX58" s="39"/>
      <c r="CY58" s="39"/>
      <c r="CZ58" s="39"/>
      <c r="DA58" s="39"/>
      <c r="DB58" s="39"/>
      <c r="DC58" s="39"/>
    </row>
    <row r="59" spans="2:107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39"/>
      <c r="CG59" s="39"/>
      <c r="CH59" s="39"/>
      <c r="CI59" s="39"/>
      <c r="CJ59" s="39"/>
      <c r="CK59" s="39"/>
      <c r="CL59" s="39"/>
      <c r="CM59" s="39"/>
      <c r="CN59" s="39"/>
      <c r="CO59" s="39"/>
      <c r="CP59" s="21"/>
      <c r="CQ59" s="21"/>
      <c r="CR59" s="21"/>
      <c r="CS59" s="39"/>
      <c r="CT59" s="39"/>
      <c r="CU59" s="39"/>
      <c r="CV59" s="39"/>
      <c r="CW59" s="39"/>
      <c r="CX59" s="39"/>
      <c r="CY59" s="39"/>
      <c r="CZ59" s="39"/>
      <c r="DA59" s="39"/>
      <c r="DB59" s="39"/>
      <c r="DC59" s="39"/>
    </row>
    <row r="60" spans="2:107"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  <c r="DB60" s="21"/>
      <c r="DC60" s="21"/>
    </row>
  </sheetData>
  <mergeCells count="90">
    <mergeCell ref="BO8:BP8"/>
    <mergeCell ref="AU8:AV8"/>
    <mergeCell ref="BA8:BB8"/>
    <mergeCell ref="AW8:AX8"/>
    <mergeCell ref="BC8:BD8"/>
    <mergeCell ref="BI8:BJ8"/>
    <mergeCell ref="CO7:CZ7"/>
    <mergeCell ref="BT3:BW4"/>
    <mergeCell ref="CB3:CE4"/>
    <mergeCell ref="CJ3:CM4"/>
    <mergeCell ref="CR3:CY4"/>
    <mergeCell ref="BQ7:BX7"/>
    <mergeCell ref="B3:B4"/>
    <mergeCell ref="BY7:CF7"/>
    <mergeCell ref="B7:B10"/>
    <mergeCell ref="E8:F8"/>
    <mergeCell ref="U8:V8"/>
    <mergeCell ref="Q8:R8"/>
    <mergeCell ref="AO8:AP8"/>
    <mergeCell ref="AE8:AF8"/>
    <mergeCell ref="AA7:AH7"/>
    <mergeCell ref="C7:J7"/>
    <mergeCell ref="F3:I4"/>
    <mergeCell ref="AD3:AG4"/>
    <mergeCell ref="V3:Y4"/>
    <mergeCell ref="G8:H8"/>
    <mergeCell ref="C8:D8"/>
    <mergeCell ref="K7:R7"/>
    <mergeCell ref="AV3:BA4"/>
    <mergeCell ref="BL3:BO4"/>
    <mergeCell ref="CG7:CN7"/>
    <mergeCell ref="BE3:BH4"/>
    <mergeCell ref="I8:J8"/>
    <mergeCell ref="S7:Z7"/>
    <mergeCell ref="K8:L8"/>
    <mergeCell ref="AC8:AD8"/>
    <mergeCell ref="M8:N8"/>
    <mergeCell ref="Y8:Z8"/>
    <mergeCell ref="AS7:BB7"/>
    <mergeCell ref="BC7:BH7"/>
    <mergeCell ref="BI7:BP7"/>
    <mergeCell ref="AS8:AT8"/>
    <mergeCell ref="AI7:AR7"/>
    <mergeCell ref="AY8:AZ8"/>
    <mergeCell ref="N3:Q4"/>
    <mergeCell ref="AQ8:AR8"/>
    <mergeCell ref="S8:T8"/>
    <mergeCell ref="AG8:AH8"/>
    <mergeCell ref="AI8:AJ8"/>
    <mergeCell ref="W8:X8"/>
    <mergeCell ref="O8:P8"/>
    <mergeCell ref="AA8:AB8"/>
    <mergeCell ref="AK8:AL8"/>
    <mergeCell ref="AL3:AQ4"/>
    <mergeCell ref="AM8:AN8"/>
    <mergeCell ref="BU8:BV8"/>
    <mergeCell ref="CC8:CD8"/>
    <mergeCell ref="CW8:CX8"/>
    <mergeCell ref="BQ8:BR8"/>
    <mergeCell ref="BE8:BF8"/>
    <mergeCell ref="BK8:BL8"/>
    <mergeCell ref="BS8:BT8"/>
    <mergeCell ref="CK8:CL8"/>
    <mergeCell ref="BM8:BN8"/>
    <mergeCell ref="BY8:BZ8"/>
    <mergeCell ref="CA8:CB8"/>
    <mergeCell ref="BW8:BX8"/>
    <mergeCell ref="CI8:CJ8"/>
    <mergeCell ref="CE8:CF8"/>
    <mergeCell ref="CG8:CH8"/>
    <mergeCell ref="BG8:BH8"/>
    <mergeCell ref="CZ8:CZ10"/>
    <mergeCell ref="CM8:CN8"/>
    <mergeCell ref="CO8:CP8"/>
    <mergeCell ref="CQ8:CR8"/>
    <mergeCell ref="CS8:CT8"/>
    <mergeCell ref="CY8:CY10"/>
    <mergeCell ref="CU8:CV8"/>
    <mergeCell ref="C43:J44"/>
    <mergeCell ref="BY43:CF44"/>
    <mergeCell ref="CG43:CN44"/>
    <mergeCell ref="CO43:CZ44"/>
    <mergeCell ref="K43:R44"/>
    <mergeCell ref="S43:Z44"/>
    <mergeCell ref="AA43:AH44"/>
    <mergeCell ref="AI43:AR44"/>
    <mergeCell ref="BI43:BP44"/>
    <mergeCell ref="BQ43:BX44"/>
    <mergeCell ref="AS43:BB44"/>
    <mergeCell ref="BC43:BH4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1" fitToWidth="0" orientation="landscape" r:id="rId1"/>
  <headerFooter alignWithMargins="0">
    <oddHeader>&amp;R&amp;"Calibri"&amp;10&amp;K000000 PÚBLICA&amp;1#_x000D_</oddHeader>
  </headerFooter>
  <colBreaks count="11" manualBreakCount="11">
    <brk id="10" max="37" man="1"/>
    <brk id="18" max="37" man="1"/>
    <brk id="26" min="6" max="37" man="1"/>
    <brk id="34" min="6" max="37" man="1"/>
    <brk id="44" min="6" max="37" man="1"/>
    <brk id="54" min="6" max="37" man="1"/>
    <brk id="60" max="1048575" man="1"/>
    <brk id="68" min="6" max="37" man="1"/>
    <brk id="76" max="1048575" man="1"/>
    <brk id="84" max="1048575" man="1"/>
    <brk id="92" max="1048575" man="1"/>
  </colBreaks>
  <ignoredErrors>
    <ignoredError sqref="D11:CV41 CW11:CW4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A60"/>
  <sheetViews>
    <sheetView showGridLines="0" tabSelected="1" topLeftCell="AA4" zoomScale="82" zoomScaleNormal="82" zoomScaleSheetLayoutView="75" workbookViewId="0">
      <selection activeCell="AF11" sqref="AF11"/>
    </sheetView>
  </sheetViews>
  <sheetFormatPr defaultColWidth="14.26953125" defaultRowHeight="12.5"/>
  <cols>
    <col min="1" max="1" width="3.54296875" style="17" customWidth="1"/>
    <col min="2" max="2" width="17.7265625" style="1" customWidth="1"/>
    <col min="3" max="3" width="12.1796875" style="1" bestFit="1" customWidth="1"/>
    <col min="4" max="4" width="14" style="1" customWidth="1"/>
    <col min="5" max="5" width="19.1796875" style="1" customWidth="1"/>
    <col min="6" max="6" width="17.26953125" style="1" customWidth="1"/>
    <col min="7" max="10" width="12.1796875" style="1" bestFit="1" customWidth="1"/>
    <col min="11" max="11" width="13.453125" style="1" customWidth="1"/>
    <col min="12" max="12" width="20.453125" style="1" customWidth="1"/>
    <col min="13" max="25" width="12.1796875" style="1" bestFit="1" customWidth="1"/>
    <col min="26" max="26" width="12.1796875" style="1" customWidth="1"/>
    <col min="27" max="31" width="12.1796875" style="1" bestFit="1" customWidth="1"/>
    <col min="32" max="32" width="26.7265625" style="1" customWidth="1"/>
    <col min="33" max="33" width="28" style="1" customWidth="1"/>
    <col min="34" max="34" width="35" style="1" customWidth="1"/>
    <col min="35" max="48" width="12.1796875" style="1" bestFit="1" customWidth="1"/>
    <col min="49" max="49" width="12.1796875" style="1" customWidth="1"/>
    <col min="50" max="52" width="12.1796875" style="1" bestFit="1" customWidth="1"/>
    <col min="53" max="53" width="14.1796875" style="1" customWidth="1"/>
    <col min="54" max="60" width="14.26953125" style="2" customWidth="1"/>
    <col min="61" max="16384" width="14.26953125" style="1"/>
  </cols>
  <sheetData>
    <row r="1" spans="1:60">
      <c r="B1" s="22"/>
      <c r="C1" s="31"/>
      <c r="D1" s="21"/>
      <c r="E1" s="26"/>
      <c r="F1" s="27"/>
      <c r="G1" s="31"/>
      <c r="H1" s="21"/>
      <c r="I1" s="26"/>
      <c r="J1" s="27"/>
      <c r="K1" s="31"/>
      <c r="L1" s="21"/>
      <c r="M1" s="26"/>
      <c r="N1" s="27"/>
      <c r="O1" s="31"/>
      <c r="P1" s="21"/>
      <c r="Q1" s="26"/>
      <c r="R1" s="27"/>
      <c r="S1" s="31"/>
      <c r="T1" s="21"/>
      <c r="U1" s="26"/>
      <c r="V1" s="26"/>
      <c r="W1" s="27"/>
      <c r="X1" s="31"/>
      <c r="Y1" s="21"/>
      <c r="Z1" s="26"/>
      <c r="AA1" s="26"/>
      <c r="AB1" s="27"/>
      <c r="AC1" s="25"/>
      <c r="AD1" s="26"/>
      <c r="AE1" s="27"/>
      <c r="AF1" s="31"/>
      <c r="AG1" s="21"/>
      <c r="AH1" s="26"/>
      <c r="AI1" s="27"/>
      <c r="AJ1" s="31"/>
      <c r="AK1" s="21"/>
      <c r="AL1" s="26"/>
      <c r="AM1" s="27"/>
      <c r="AN1" s="25"/>
      <c r="AO1" s="26"/>
      <c r="AP1" s="26"/>
      <c r="AQ1" s="27"/>
      <c r="AR1" s="31"/>
      <c r="AS1" s="21"/>
      <c r="AT1" s="26"/>
      <c r="AU1" s="27"/>
      <c r="AV1" s="31"/>
      <c r="AW1" s="21"/>
      <c r="AX1" s="26"/>
      <c r="AY1" s="26"/>
      <c r="AZ1" s="26"/>
      <c r="BA1" s="27"/>
      <c r="BB1" s="21"/>
      <c r="BC1" s="21"/>
      <c r="BD1" s="21"/>
      <c r="BE1" s="21"/>
      <c r="BF1" s="21"/>
      <c r="BG1" s="21"/>
      <c r="BH1" s="21"/>
    </row>
    <row r="2" spans="1:60" ht="12" customHeight="1">
      <c r="B2" s="28"/>
      <c r="C2" s="31"/>
      <c r="D2" s="21"/>
      <c r="E2" s="21"/>
      <c r="F2" s="32"/>
      <c r="G2" s="31"/>
      <c r="H2" s="21"/>
      <c r="I2" s="21"/>
      <c r="J2" s="32"/>
      <c r="K2" s="31"/>
      <c r="L2" s="21"/>
      <c r="M2" s="21"/>
      <c r="N2" s="32"/>
      <c r="O2" s="31"/>
      <c r="P2" s="21"/>
      <c r="Q2" s="21"/>
      <c r="R2" s="32"/>
      <c r="S2" s="31"/>
      <c r="T2" s="21"/>
      <c r="U2" s="21"/>
      <c r="V2" s="21"/>
      <c r="W2" s="32"/>
      <c r="X2" s="31"/>
      <c r="Y2" s="21"/>
      <c r="Z2" s="21"/>
      <c r="AA2" s="21"/>
      <c r="AB2" s="32"/>
      <c r="AC2" s="31"/>
      <c r="AD2" s="21"/>
      <c r="AE2" s="32"/>
      <c r="AF2" s="31"/>
      <c r="AG2" s="21"/>
      <c r="AH2" s="21"/>
      <c r="AI2" s="32"/>
      <c r="AJ2" s="31"/>
      <c r="AK2" s="21"/>
      <c r="AL2" s="21"/>
      <c r="AM2" s="32"/>
      <c r="AN2" s="31"/>
      <c r="AO2" s="21"/>
      <c r="AP2" s="21"/>
      <c r="AQ2" s="32"/>
      <c r="AR2" s="31"/>
      <c r="AS2" s="21"/>
      <c r="AT2" s="21"/>
      <c r="AU2" s="32"/>
      <c r="AV2" s="31"/>
      <c r="AW2" s="21"/>
      <c r="AX2" s="21"/>
      <c r="AY2" s="21"/>
      <c r="AZ2" s="21"/>
      <c r="BA2" s="32"/>
      <c r="BB2" s="21"/>
      <c r="BC2" s="21"/>
      <c r="BD2" s="21"/>
      <c r="BE2" s="21"/>
      <c r="BF2" s="21"/>
      <c r="BG2" s="21"/>
      <c r="BH2" s="21"/>
    </row>
    <row r="3" spans="1:60" ht="12.75" customHeight="1">
      <c r="B3" s="58">
        <f>B11</f>
        <v>45992</v>
      </c>
      <c r="C3" s="31"/>
      <c r="D3" s="21"/>
      <c r="E3" s="54"/>
      <c r="F3" s="57"/>
      <c r="G3" s="31"/>
      <c r="H3" s="21"/>
      <c r="I3" s="54"/>
      <c r="J3" s="57"/>
      <c r="K3" s="31"/>
      <c r="L3" s="21"/>
      <c r="M3" s="54"/>
      <c r="N3" s="57"/>
      <c r="O3" s="31"/>
      <c r="P3" s="21"/>
      <c r="Q3" s="54"/>
      <c r="R3" s="57"/>
      <c r="S3" s="31"/>
      <c r="T3" s="21"/>
      <c r="U3" s="54"/>
      <c r="V3" s="54"/>
      <c r="W3" s="57"/>
      <c r="X3" s="31"/>
      <c r="Y3" s="21"/>
      <c r="Z3" s="54"/>
      <c r="AA3" s="54"/>
      <c r="AB3" s="57"/>
      <c r="AC3" s="31"/>
      <c r="AD3" s="56"/>
      <c r="AE3" s="57"/>
      <c r="AF3" s="31"/>
      <c r="AG3" s="21"/>
      <c r="AH3" s="54"/>
      <c r="AI3" s="57"/>
      <c r="AJ3" s="31"/>
      <c r="AK3" s="21"/>
      <c r="AL3" s="54"/>
      <c r="AM3" s="57"/>
      <c r="AN3" s="31"/>
      <c r="AO3" s="21"/>
      <c r="AP3" s="54"/>
      <c r="AQ3" s="57"/>
      <c r="AR3" s="31"/>
      <c r="AS3" s="21"/>
      <c r="AT3" s="54"/>
      <c r="AU3" s="57"/>
      <c r="AV3" s="31"/>
      <c r="AW3" s="21"/>
      <c r="AX3" s="54"/>
      <c r="AY3" s="54"/>
      <c r="AZ3" s="54"/>
      <c r="BA3" s="57"/>
      <c r="BB3" s="21"/>
      <c r="BC3" s="21"/>
      <c r="BD3" s="21"/>
      <c r="BE3" s="21"/>
      <c r="BF3" s="21"/>
      <c r="BG3" s="21"/>
      <c r="BH3" s="21"/>
    </row>
    <row r="4" spans="1:60" ht="12.75" customHeight="1">
      <c r="B4" s="58"/>
      <c r="C4" s="31"/>
      <c r="D4" s="21"/>
      <c r="E4" s="54"/>
      <c r="F4" s="57"/>
      <c r="G4" s="31"/>
      <c r="H4" s="21"/>
      <c r="I4" s="54"/>
      <c r="J4" s="57"/>
      <c r="K4" s="31"/>
      <c r="L4" s="21"/>
      <c r="M4" s="54"/>
      <c r="N4" s="57"/>
      <c r="O4" s="31"/>
      <c r="P4" s="21"/>
      <c r="Q4" s="54"/>
      <c r="R4" s="57"/>
      <c r="S4" s="31"/>
      <c r="T4" s="21"/>
      <c r="U4" s="54"/>
      <c r="V4" s="54"/>
      <c r="W4" s="57"/>
      <c r="X4" s="31"/>
      <c r="Y4" s="21"/>
      <c r="Z4" s="54"/>
      <c r="AA4" s="54"/>
      <c r="AB4" s="57"/>
      <c r="AC4" s="31"/>
      <c r="AD4" s="56"/>
      <c r="AE4" s="57"/>
      <c r="AF4" s="31"/>
      <c r="AG4" s="21"/>
      <c r="AH4" s="54"/>
      <c r="AI4" s="57"/>
      <c r="AJ4" s="31"/>
      <c r="AK4" s="21"/>
      <c r="AL4" s="54"/>
      <c r="AM4" s="57"/>
      <c r="AN4" s="31"/>
      <c r="AO4" s="21"/>
      <c r="AP4" s="54"/>
      <c r="AQ4" s="57"/>
      <c r="AR4" s="31"/>
      <c r="AS4" s="21"/>
      <c r="AT4" s="54"/>
      <c r="AU4" s="57"/>
      <c r="AV4" s="31"/>
      <c r="AW4" s="21"/>
      <c r="AX4" s="54"/>
      <c r="AY4" s="54"/>
      <c r="AZ4" s="54"/>
      <c r="BA4" s="57"/>
      <c r="BB4" s="21"/>
      <c r="BC4" s="21"/>
      <c r="BD4" s="21"/>
      <c r="BE4" s="21"/>
      <c r="BF4" s="21"/>
      <c r="BG4" s="21"/>
      <c r="BH4" s="21"/>
    </row>
    <row r="5" spans="1:60" ht="13">
      <c r="B5" s="28"/>
      <c r="C5" s="31"/>
      <c r="D5" s="21"/>
      <c r="E5" s="21"/>
      <c r="F5" s="32"/>
      <c r="G5" s="31"/>
      <c r="H5" s="21"/>
      <c r="I5" s="21"/>
      <c r="J5" s="32"/>
      <c r="K5" s="31"/>
      <c r="L5" s="21"/>
      <c r="M5" s="21"/>
      <c r="N5" s="32"/>
      <c r="O5" s="31"/>
      <c r="P5" s="21"/>
      <c r="Q5" s="21"/>
      <c r="R5" s="32"/>
      <c r="S5" s="31"/>
      <c r="T5" s="21"/>
      <c r="U5" s="21"/>
      <c r="V5" s="21"/>
      <c r="W5" s="32"/>
      <c r="X5" s="31"/>
      <c r="Y5" s="21"/>
      <c r="Z5" s="21"/>
      <c r="AA5" s="21"/>
      <c r="AB5" s="32"/>
      <c r="AC5" s="31"/>
      <c r="AD5" s="21"/>
      <c r="AE5" s="32"/>
      <c r="AF5" s="31"/>
      <c r="AG5" s="21"/>
      <c r="AH5" s="21"/>
      <c r="AI5" s="32"/>
      <c r="AJ5" s="31"/>
      <c r="AK5" s="21"/>
      <c r="AL5" s="21"/>
      <c r="AM5" s="32"/>
      <c r="AN5" s="31"/>
      <c r="AO5" s="21"/>
      <c r="AP5" s="21"/>
      <c r="AQ5" s="32"/>
      <c r="AR5" s="31"/>
      <c r="AS5" s="21"/>
      <c r="AT5" s="21"/>
      <c r="AU5" s="32"/>
      <c r="AV5" s="31"/>
      <c r="AW5" s="21"/>
      <c r="AX5" s="21"/>
      <c r="AY5" s="21"/>
      <c r="AZ5" s="21"/>
      <c r="BA5" s="20"/>
      <c r="BB5" s="21"/>
      <c r="BC5" s="21"/>
      <c r="BD5" s="21"/>
      <c r="BE5" s="21"/>
      <c r="BF5" s="21"/>
      <c r="BG5" s="21"/>
      <c r="BH5" s="21"/>
    </row>
    <row r="6" spans="1:60">
      <c r="B6" s="33"/>
      <c r="C6" s="36"/>
      <c r="D6" s="37"/>
      <c r="E6" s="37"/>
      <c r="F6" s="38"/>
      <c r="G6" s="36"/>
      <c r="H6" s="37"/>
      <c r="I6" s="37"/>
      <c r="J6" s="38"/>
      <c r="K6" s="31"/>
      <c r="L6" s="21"/>
      <c r="M6" s="37"/>
      <c r="N6" s="38"/>
      <c r="O6" s="31"/>
      <c r="P6" s="21"/>
      <c r="Q6" s="37"/>
      <c r="R6" s="38"/>
      <c r="S6" s="31"/>
      <c r="T6" s="21"/>
      <c r="U6" s="37"/>
      <c r="V6" s="37"/>
      <c r="W6" s="38"/>
      <c r="X6" s="31"/>
      <c r="Y6" s="21"/>
      <c r="Z6" s="37"/>
      <c r="AA6" s="37"/>
      <c r="AB6" s="38"/>
      <c r="AC6" s="36"/>
      <c r="AD6" s="37"/>
      <c r="AE6" s="38"/>
      <c r="AF6" s="31"/>
      <c r="AG6" s="21"/>
      <c r="AH6" s="37"/>
      <c r="AI6" s="38"/>
      <c r="AJ6" s="31"/>
      <c r="AK6" s="21"/>
      <c r="AL6" s="37"/>
      <c r="AM6" s="38"/>
      <c r="AN6" s="36"/>
      <c r="AO6" s="37"/>
      <c r="AP6" s="37"/>
      <c r="AQ6" s="38"/>
      <c r="AR6" s="31"/>
      <c r="AS6" s="21"/>
      <c r="AT6" s="37"/>
      <c r="AU6" s="38"/>
      <c r="AV6" s="31"/>
      <c r="AW6" s="21"/>
      <c r="AX6" s="37"/>
      <c r="AY6" s="37"/>
      <c r="AZ6" s="37"/>
      <c r="BA6" s="38"/>
      <c r="BB6" s="21"/>
      <c r="BC6" s="21"/>
      <c r="BD6" s="21"/>
      <c r="BE6" s="21"/>
      <c r="BF6" s="21"/>
      <c r="BG6" s="21"/>
      <c r="BH6" s="21"/>
    </row>
    <row r="7" spans="1:60" ht="13">
      <c r="B7" s="59" t="s">
        <v>1</v>
      </c>
      <c r="C7" s="55" t="s">
        <v>2</v>
      </c>
      <c r="D7" s="55"/>
      <c r="E7" s="55"/>
      <c r="F7" s="55"/>
      <c r="G7" s="55" t="s">
        <v>2</v>
      </c>
      <c r="H7" s="55"/>
      <c r="I7" s="55"/>
      <c r="J7" s="55"/>
      <c r="K7" s="55" t="s">
        <v>2</v>
      </c>
      <c r="L7" s="55"/>
      <c r="M7" s="55"/>
      <c r="N7" s="55"/>
      <c r="O7" s="55" t="s">
        <v>2</v>
      </c>
      <c r="P7" s="55"/>
      <c r="Q7" s="55"/>
      <c r="R7" s="55"/>
      <c r="S7" s="55" t="s">
        <v>2</v>
      </c>
      <c r="T7" s="55"/>
      <c r="U7" s="55"/>
      <c r="V7" s="55"/>
      <c r="W7" s="55"/>
      <c r="X7" s="55" t="s">
        <v>2</v>
      </c>
      <c r="Y7" s="55"/>
      <c r="Z7" s="55"/>
      <c r="AA7" s="55"/>
      <c r="AB7" s="55"/>
      <c r="AC7" s="55" t="s">
        <v>2</v>
      </c>
      <c r="AD7" s="55"/>
      <c r="AE7" s="55"/>
      <c r="AF7" s="55" t="s">
        <v>2</v>
      </c>
      <c r="AG7" s="55"/>
      <c r="AH7" s="55"/>
      <c r="AI7" s="55"/>
      <c r="AJ7" s="55" t="s">
        <v>2</v>
      </c>
      <c r="AK7" s="55"/>
      <c r="AL7" s="55"/>
      <c r="AM7" s="55"/>
      <c r="AN7" s="55" t="s">
        <v>2</v>
      </c>
      <c r="AO7" s="55"/>
      <c r="AP7" s="55"/>
      <c r="AQ7" s="55"/>
      <c r="AR7" s="55" t="s">
        <v>2</v>
      </c>
      <c r="AS7" s="55"/>
      <c r="AT7" s="55"/>
      <c r="AU7" s="55"/>
      <c r="AV7" s="55" t="s">
        <v>2</v>
      </c>
      <c r="AW7" s="55"/>
      <c r="AX7" s="55"/>
      <c r="AY7" s="55"/>
      <c r="AZ7" s="55"/>
      <c r="BA7" s="55"/>
      <c r="BB7" s="21"/>
      <c r="BC7" s="21"/>
      <c r="BD7" s="21"/>
      <c r="BE7" s="21"/>
      <c r="BF7" s="21"/>
      <c r="BG7" s="21"/>
      <c r="BH7" s="21"/>
    </row>
    <row r="8" spans="1:60" ht="13">
      <c r="B8" s="59"/>
      <c r="C8" s="15" t="s">
        <v>9</v>
      </c>
      <c r="D8" s="15" t="s">
        <v>10</v>
      </c>
      <c r="E8" s="15" t="s">
        <v>11</v>
      </c>
      <c r="F8" s="15" t="s">
        <v>12</v>
      </c>
      <c r="G8" s="15" t="s">
        <v>13</v>
      </c>
      <c r="H8" s="15" t="s">
        <v>14</v>
      </c>
      <c r="I8" s="15" t="s">
        <v>15</v>
      </c>
      <c r="J8" s="15" t="s">
        <v>16</v>
      </c>
      <c r="K8" s="15" t="s">
        <v>17</v>
      </c>
      <c r="L8" s="15" t="s">
        <v>18</v>
      </c>
      <c r="M8" s="15" t="s">
        <v>19</v>
      </c>
      <c r="N8" s="15" t="s">
        <v>20</v>
      </c>
      <c r="O8" s="15" t="s">
        <v>21</v>
      </c>
      <c r="P8" s="15" t="s">
        <v>22</v>
      </c>
      <c r="Q8" s="15" t="s">
        <v>23</v>
      </c>
      <c r="R8" s="15" t="s">
        <v>24</v>
      </c>
      <c r="S8" s="15" t="s">
        <v>25</v>
      </c>
      <c r="T8" s="15" t="s">
        <v>26</v>
      </c>
      <c r="U8" s="15" t="s">
        <v>27</v>
      </c>
      <c r="V8" s="15" t="s">
        <v>28</v>
      </c>
      <c r="W8" s="15" t="s">
        <v>29</v>
      </c>
      <c r="X8" s="15" t="s">
        <v>30</v>
      </c>
      <c r="Y8" s="15" t="s">
        <v>31</v>
      </c>
      <c r="Z8" s="15" t="s">
        <v>32</v>
      </c>
      <c r="AA8" s="15" t="s">
        <v>33</v>
      </c>
      <c r="AB8" s="15" t="s">
        <v>34</v>
      </c>
      <c r="AC8" s="15" t="s">
        <v>35</v>
      </c>
      <c r="AD8" s="15" t="s">
        <v>36</v>
      </c>
      <c r="AE8" s="15" t="s">
        <v>37</v>
      </c>
      <c r="AF8" s="15" t="s">
        <v>38</v>
      </c>
      <c r="AG8" s="15" t="s">
        <v>39</v>
      </c>
      <c r="AH8" s="15" t="s">
        <v>40</v>
      </c>
      <c r="AI8" s="15" t="s">
        <v>41</v>
      </c>
      <c r="AJ8" s="15" t="s">
        <v>42</v>
      </c>
      <c r="AK8" s="15" t="s">
        <v>43</v>
      </c>
      <c r="AL8" s="15" t="s">
        <v>44</v>
      </c>
      <c r="AM8" s="15" t="s">
        <v>45</v>
      </c>
      <c r="AN8" s="15" t="s">
        <v>46</v>
      </c>
      <c r="AO8" s="15" t="s">
        <v>47</v>
      </c>
      <c r="AP8" s="15" t="s">
        <v>48</v>
      </c>
      <c r="AQ8" s="15" t="s">
        <v>49</v>
      </c>
      <c r="AR8" s="15" t="s">
        <v>50</v>
      </c>
      <c r="AS8" s="15" t="s">
        <v>51</v>
      </c>
      <c r="AT8" s="15" t="s">
        <v>52</v>
      </c>
      <c r="AU8" s="15" t="s">
        <v>53</v>
      </c>
      <c r="AV8" s="15" t="s">
        <v>54</v>
      </c>
      <c r="AW8" s="15" t="s">
        <v>55</v>
      </c>
      <c r="AX8" s="15" t="s">
        <v>56</v>
      </c>
      <c r="AY8" s="15" t="s">
        <v>57</v>
      </c>
      <c r="AZ8" s="15" t="s">
        <v>58</v>
      </c>
      <c r="BA8" s="51" t="s">
        <v>3</v>
      </c>
      <c r="BB8" s="21"/>
      <c r="BC8" s="21"/>
      <c r="BD8" s="21"/>
      <c r="BE8" s="21"/>
      <c r="BF8" s="21"/>
      <c r="BG8" s="21"/>
      <c r="BH8" s="21"/>
    </row>
    <row r="9" spans="1:60" ht="13">
      <c r="B9" s="59"/>
      <c r="C9" s="15">
        <v>19581</v>
      </c>
      <c r="D9" s="15">
        <v>26983</v>
      </c>
      <c r="E9" s="15">
        <v>271704</v>
      </c>
      <c r="F9" s="15">
        <v>26987</v>
      </c>
      <c r="G9" s="15">
        <v>26989</v>
      </c>
      <c r="H9" s="15">
        <v>26990</v>
      </c>
      <c r="I9" s="15">
        <v>26992</v>
      </c>
      <c r="J9" s="15">
        <v>26993</v>
      </c>
      <c r="K9" s="15">
        <v>26995</v>
      </c>
      <c r="L9" s="15">
        <v>26996</v>
      </c>
      <c r="M9" s="15">
        <v>27001</v>
      </c>
      <c r="N9" s="15">
        <v>27003</v>
      </c>
      <c r="O9" s="15">
        <v>27004</v>
      </c>
      <c r="P9" s="15">
        <v>27005</v>
      </c>
      <c r="Q9" s="15">
        <v>27166</v>
      </c>
      <c r="R9" s="15">
        <v>27167</v>
      </c>
      <c r="S9" s="15">
        <v>27170</v>
      </c>
      <c r="T9" s="15">
        <v>27147</v>
      </c>
      <c r="U9" s="15">
        <v>27148</v>
      </c>
      <c r="V9" s="15">
        <v>27149</v>
      </c>
      <c r="W9" s="15">
        <v>271703</v>
      </c>
      <c r="X9" s="15">
        <v>27150</v>
      </c>
      <c r="Y9" s="15">
        <v>27151</v>
      </c>
      <c r="Z9" s="15">
        <v>27152</v>
      </c>
      <c r="AA9" s="15">
        <v>224822</v>
      </c>
      <c r="AB9" s="15">
        <v>27146</v>
      </c>
      <c r="AC9" s="15">
        <v>27165</v>
      </c>
      <c r="AD9" s="15">
        <v>27006</v>
      </c>
      <c r="AE9" s="15">
        <v>27086</v>
      </c>
      <c r="AF9" s="15">
        <v>275407</v>
      </c>
      <c r="AG9" s="15">
        <v>275408</v>
      </c>
      <c r="AH9" s="15">
        <v>275406</v>
      </c>
      <c r="AI9" s="15">
        <v>27161</v>
      </c>
      <c r="AJ9" s="15">
        <v>27162</v>
      </c>
      <c r="AK9" s="15">
        <v>27164</v>
      </c>
      <c r="AL9" s="15">
        <v>27141</v>
      </c>
      <c r="AM9" s="15">
        <v>27142</v>
      </c>
      <c r="AN9" s="15">
        <v>27143</v>
      </c>
      <c r="AO9" s="15">
        <v>27144</v>
      </c>
      <c r="AP9" s="15">
        <v>27145</v>
      </c>
      <c r="AQ9" s="15">
        <v>27089</v>
      </c>
      <c r="AR9" s="15">
        <v>27090</v>
      </c>
      <c r="AS9" s="15">
        <v>27091</v>
      </c>
      <c r="AT9" s="15">
        <v>27081</v>
      </c>
      <c r="AU9" s="15">
        <v>27082</v>
      </c>
      <c r="AV9" s="15">
        <v>27083</v>
      </c>
      <c r="AW9" s="15">
        <v>27084</v>
      </c>
      <c r="AX9" s="15">
        <v>27085</v>
      </c>
      <c r="AY9" s="15">
        <v>27088</v>
      </c>
      <c r="AZ9" s="15">
        <v>27087</v>
      </c>
      <c r="BA9" s="51"/>
      <c r="BB9" s="21"/>
      <c r="BC9" s="21"/>
      <c r="BD9" s="21"/>
      <c r="BE9" s="21"/>
      <c r="BF9" s="21"/>
      <c r="BG9" s="21"/>
      <c r="BH9" s="21"/>
    </row>
    <row r="10" spans="1:60">
      <c r="B10" s="59"/>
      <c r="C10" s="6" t="s">
        <v>5</v>
      </c>
      <c r="D10" s="6" t="s">
        <v>5</v>
      </c>
      <c r="E10" s="6" t="s">
        <v>5</v>
      </c>
      <c r="F10" s="6" t="s">
        <v>5</v>
      </c>
      <c r="G10" s="6" t="s">
        <v>5</v>
      </c>
      <c r="H10" s="6" t="s">
        <v>5</v>
      </c>
      <c r="I10" s="6" t="s">
        <v>5</v>
      </c>
      <c r="J10" s="6" t="s">
        <v>5</v>
      </c>
      <c r="K10" s="6" t="s">
        <v>5</v>
      </c>
      <c r="L10" s="6" t="s">
        <v>5</v>
      </c>
      <c r="M10" s="6" t="s">
        <v>5</v>
      </c>
      <c r="N10" s="6" t="s">
        <v>5</v>
      </c>
      <c r="O10" s="6" t="s">
        <v>5</v>
      </c>
      <c r="P10" s="6" t="s">
        <v>5</v>
      </c>
      <c r="Q10" s="6" t="s">
        <v>5</v>
      </c>
      <c r="R10" s="6" t="s">
        <v>5</v>
      </c>
      <c r="S10" s="6" t="s">
        <v>5</v>
      </c>
      <c r="T10" s="6" t="s">
        <v>5</v>
      </c>
      <c r="U10" s="6" t="s">
        <v>5</v>
      </c>
      <c r="V10" s="6" t="s">
        <v>5</v>
      </c>
      <c r="W10" s="6" t="s">
        <v>5</v>
      </c>
      <c r="X10" s="6" t="s">
        <v>5</v>
      </c>
      <c r="Y10" s="6" t="s">
        <v>5</v>
      </c>
      <c r="Z10" s="6" t="s">
        <v>5</v>
      </c>
      <c r="AA10" s="6" t="s">
        <v>5</v>
      </c>
      <c r="AB10" s="6" t="s">
        <v>5</v>
      </c>
      <c r="AC10" s="6" t="s">
        <v>5</v>
      </c>
      <c r="AD10" s="6" t="s">
        <v>5</v>
      </c>
      <c r="AE10" s="6" t="s">
        <v>5</v>
      </c>
      <c r="AF10" s="6" t="s">
        <v>5</v>
      </c>
      <c r="AG10" s="6" t="s">
        <v>5</v>
      </c>
      <c r="AH10" s="6" t="s">
        <v>5</v>
      </c>
      <c r="AI10" s="6" t="s">
        <v>5</v>
      </c>
      <c r="AJ10" s="6" t="s">
        <v>5</v>
      </c>
      <c r="AK10" s="6" t="s">
        <v>5</v>
      </c>
      <c r="AL10" s="6" t="s">
        <v>5</v>
      </c>
      <c r="AM10" s="6" t="s">
        <v>5</v>
      </c>
      <c r="AN10" s="6" t="s">
        <v>5</v>
      </c>
      <c r="AO10" s="6" t="s">
        <v>5</v>
      </c>
      <c r="AP10" s="6" t="s">
        <v>5</v>
      </c>
      <c r="AQ10" s="6" t="s">
        <v>5</v>
      </c>
      <c r="AR10" s="6" t="s">
        <v>5</v>
      </c>
      <c r="AS10" s="6" t="s">
        <v>5</v>
      </c>
      <c r="AT10" s="6" t="s">
        <v>5</v>
      </c>
      <c r="AU10" s="6" t="s">
        <v>5</v>
      </c>
      <c r="AV10" s="6" t="s">
        <v>5</v>
      </c>
      <c r="AW10" s="6" t="s">
        <v>5</v>
      </c>
      <c r="AX10" s="6" t="s">
        <v>5</v>
      </c>
      <c r="AY10" s="6" t="s">
        <v>5</v>
      </c>
      <c r="AZ10" s="6" t="s">
        <v>5</v>
      </c>
      <c r="BA10" s="51"/>
      <c r="BB10" s="21"/>
      <c r="BC10" s="21"/>
      <c r="BD10" s="21"/>
      <c r="BE10" s="21"/>
      <c r="BF10" s="21"/>
      <c r="BG10" s="21"/>
      <c r="BH10" s="21"/>
    </row>
    <row r="11" spans="1:60">
      <c r="A11" s="17">
        <v>5</v>
      </c>
      <c r="B11" s="7">
        <f>'Prog x Real Saídas'!B11</f>
        <v>45992</v>
      </c>
      <c r="C11" s="8">
        <f>HLOOKUP(C$9,'[1]Prog Total'!$D$5:$BF$39,$A11,0)</f>
        <v>0</v>
      </c>
      <c r="D11" s="8">
        <f>HLOOKUP(D$9,'[1]Prog Total'!$D$5:$BF$39,$A11,0)</f>
        <v>60.503299999999996</v>
      </c>
      <c r="E11" s="8">
        <f>HLOOKUP(E$9,'[1]Prog Total'!$D$5:$BF$39,$A11,0)</f>
        <v>0</v>
      </c>
      <c r="F11" s="8">
        <f>HLOOKUP(F$9,'[1]Prog Total'!$D$5:$BF$39,$A11,0)</f>
        <v>408.5025</v>
      </c>
      <c r="G11" s="8">
        <f>HLOOKUP(G$9,'[1]Prog Total'!$D$5:$BF$39,$A11,0)</f>
        <v>4.9582999999999995</v>
      </c>
      <c r="H11" s="8">
        <f>HLOOKUP(H$9,'[1]Prog Total'!$D$5:$BF$39,$A11,0)</f>
        <v>49.098799999999997</v>
      </c>
      <c r="I11" s="8">
        <f>HLOOKUP(I$9,'[1]Prog Total'!$D$5:$BF$39,$A11,0)</f>
        <v>64.226299999999995</v>
      </c>
      <c r="J11" s="8">
        <f>HLOOKUP(J$9,'[1]Prog Total'!$D$5:$BF$39,$A11,0)</f>
        <v>93.709199999999996</v>
      </c>
      <c r="K11" s="8">
        <f>HLOOKUP(K$9,'[1]Prog Total'!$D$5:$BF$39,$A11,0)</f>
        <v>59.202100000000002</v>
      </c>
      <c r="L11" s="8">
        <f>HLOOKUP(L$9,'[1]Prog Total'!$D$5:$BF$39,$A11,0)</f>
        <v>239.55159999999998</v>
      </c>
      <c r="M11" s="8">
        <f>HLOOKUP(M$9,'[1]Prog Total'!$D$5:$BF$39,$A11,0)</f>
        <v>268.00419999999997</v>
      </c>
      <c r="N11" s="8">
        <f>HLOOKUP(N$9,'[1]Prog Total'!$D$5:$BF$39,$A11,0)</f>
        <v>1154.7409</v>
      </c>
      <c r="O11" s="8">
        <f>HLOOKUP(O$9,'[1]Prog Total'!$D$5:$BF$39,$A11,0)</f>
        <v>955.72169999999983</v>
      </c>
      <c r="P11" s="8">
        <f>HLOOKUP(P$9,'[1]Prog Total'!$D$5:$BF$39,$A11,0)</f>
        <v>370.99959999999999</v>
      </c>
      <c r="Q11" s="8">
        <f>HLOOKUP(Q$9,'[1]Prog Total'!$D$5:$BF$39,$A11,0)</f>
        <v>807.76909999999998</v>
      </c>
      <c r="R11" s="8">
        <f>HLOOKUP(R$9,'[1]Prog Total'!$D$5:$BF$39,$A11,0)</f>
        <v>442.98039999999997</v>
      </c>
      <c r="S11" s="8">
        <f>HLOOKUP(S$9,'[1]Prog Total'!$D$5:$BF$39,$A11,0)</f>
        <v>530.99869999999999</v>
      </c>
      <c r="T11" s="8">
        <f>HLOOKUP(T$9,'[1]Prog Total'!$D$5:$BF$39,$A11,0)</f>
        <v>236.46960000000001</v>
      </c>
      <c r="U11" s="8">
        <f>HLOOKUP(U$9,'[1]Prog Total'!$D$5:$BF$39,$A11,0)</f>
        <v>85.773400000000009</v>
      </c>
      <c r="V11" s="8">
        <f>HLOOKUP(V$9,'[1]Prog Total'!$D$5:$BF$39,$A11,0)</f>
        <v>42.999199999999995</v>
      </c>
      <c r="W11" s="8">
        <f>HLOOKUP(W$9,'[1]Prog Total'!$D$5:$BF$39,$A11,0)</f>
        <v>24.6967</v>
      </c>
      <c r="X11" s="8">
        <f>HLOOKUP(X$9,'[1]Prog Total'!$D$5:$BF$39,$A11,0)</f>
        <v>413.87669999999997</v>
      </c>
      <c r="Y11" s="8">
        <f>HLOOKUP(Y$9,'[1]Prog Total'!$D$5:$BF$39,$A11,0)</f>
        <v>195.10999999999999</v>
      </c>
      <c r="Z11" s="8">
        <f>HLOOKUP(Z$9,'[1]Prog Total'!$D$5:$BF$39,$A11,0)</f>
        <v>31.137999999999995</v>
      </c>
      <c r="AA11" s="8">
        <f>HLOOKUP(AA$9,'[1]Prog Total'!$D$5:$BF$39,$A11,0)</f>
        <v>110.96839999999999</v>
      </c>
      <c r="AB11" s="8">
        <f>HLOOKUP(AB$9,'[1]Prog Total'!$D$5:$BF$39,$A11,0)</f>
        <v>390.00040000000001</v>
      </c>
      <c r="AC11" s="8">
        <f>HLOOKUP(AC$9,'[1]Prog Total'!$D$5:$BF$39,$A11,0)</f>
        <v>1250.0008</v>
      </c>
      <c r="AD11" s="8">
        <f>HLOOKUP(AD$9,'[1]Prog Total'!$D$5:$BF$39,$A11,0)</f>
        <v>1900.0015999999998</v>
      </c>
      <c r="AE11" s="8">
        <f>HLOOKUP(AE$9,'[1]Prog Total'!$D$5:$BF$39,$A11,0)</f>
        <v>12.5008</v>
      </c>
      <c r="AF11" s="8">
        <f>HLOOKUP(AF$9,'[1]Prog Total'!$D$5:$BF$39,$A11,0)</f>
        <v>391.15039999999999</v>
      </c>
      <c r="AG11" s="8">
        <f>HLOOKUP(AG$9,'[1]Prog Total'!$D$5:$BF$39,$A11,0)</f>
        <v>241.44459999999998</v>
      </c>
      <c r="AH11" s="8">
        <f>HLOOKUP(AH$9,'[1]Prog Total'!$D$5:$BF$39,$A11,0)</f>
        <v>3000</v>
      </c>
      <c r="AI11" s="8">
        <f>HLOOKUP(AI$9,'[1]Prog Total'!$D$5:$BF$39,$A11,0)</f>
        <v>231.15249999999997</v>
      </c>
      <c r="AJ11" s="8">
        <f>HLOOKUP(AJ$9,'[1]Prog Total'!$D$5:$BF$39,$A11,0)</f>
        <v>657.3071000000001</v>
      </c>
      <c r="AK11" s="8">
        <f>HLOOKUP(AK$9,'[1]Prog Total'!$D$5:$BF$39,$A11,0)</f>
        <v>0</v>
      </c>
      <c r="AL11" s="8">
        <f>HLOOKUP(AL$9,'[1]Prog Total'!$D$5:$BF$39,$A11,0)</f>
        <v>153.4992</v>
      </c>
      <c r="AM11" s="8">
        <f>HLOOKUP(AM$9,'[1]Prog Total'!$D$5:$BF$39,$A11,0)</f>
        <v>446.82089999999999</v>
      </c>
      <c r="AN11" s="8">
        <f>HLOOKUP(AN$9,'[1]Prog Total'!$D$5:$BF$39,$A11,0)</f>
        <v>66.259599999999992</v>
      </c>
      <c r="AO11" s="8">
        <f>HLOOKUP(AO$9,'[1]Prog Total'!$D$5:$BF$39,$A11,0)</f>
        <v>39.197499999999998</v>
      </c>
      <c r="AP11" s="8">
        <f>HLOOKUP(AP$9,'[1]Prog Total'!$D$5:$BF$39,$A11,0)</f>
        <v>204.19749999999999</v>
      </c>
      <c r="AQ11" s="8">
        <f>HLOOKUP(AQ$9,'[1]Prog Total'!$D$5:$BF$39,$A11,0)</f>
        <v>69.095799999999997</v>
      </c>
      <c r="AR11" s="8">
        <f>HLOOKUP(AR$9,'[1]Prog Total'!$D$5:$BF$39,$A11,0)</f>
        <v>36.495799999999996</v>
      </c>
      <c r="AS11" s="8">
        <f>HLOOKUP(AS$9,'[1]Prog Total'!$D$5:$BF$39,$A11,0)</f>
        <v>229.69499999999999</v>
      </c>
      <c r="AT11" s="8">
        <f>HLOOKUP(AT$9,'[1]Prog Total'!$D$5:$BF$39,$A11,0)</f>
        <v>292.59679999999997</v>
      </c>
      <c r="AU11" s="8">
        <f>HLOOKUP(AU$9,'[1]Prog Total'!$D$5:$BF$39,$A11,0)</f>
        <v>144.3708</v>
      </c>
      <c r="AV11" s="8">
        <f>HLOOKUP(AV$9,'[1]Prog Total'!$D$5:$BF$39,$A11,0)</f>
        <v>7.000799999999999</v>
      </c>
      <c r="AW11" s="8">
        <f>HLOOKUP(AW$9,'[1]Prog Total'!$D$5:$BF$39,$A11,0)</f>
        <v>122.90209999999999</v>
      </c>
      <c r="AX11" s="8">
        <f>HLOOKUP(AX$9,'[1]Prog Total'!$D$5:$BF$39,$A11,0)</f>
        <v>304.63049999999993</v>
      </c>
      <c r="AY11" s="8">
        <f>HLOOKUP(AY$9,'[1]Prog Total'!$D$5:$BF$39,$A11,0)</f>
        <v>533.02929999999992</v>
      </c>
      <c r="AZ11" s="8">
        <f>HLOOKUP(AZ$9,'[1]Prog Total'!$D$5:$BF$39,$A11,0)</f>
        <v>699.99919999999997</v>
      </c>
      <c r="BA11" s="8">
        <f>SUM(C11:AZ11)</f>
        <v>18075.347699999998</v>
      </c>
      <c r="BB11" s="21"/>
      <c r="BC11" s="39"/>
      <c r="BD11" s="21"/>
      <c r="BE11" s="21"/>
      <c r="BF11" s="21"/>
      <c r="BG11" s="21"/>
      <c r="BH11" s="21"/>
    </row>
    <row r="12" spans="1:60" s="14" customFormat="1">
      <c r="A12" s="17">
        <v>6</v>
      </c>
      <c r="B12" s="13">
        <f>B11+1</f>
        <v>45993</v>
      </c>
      <c r="C12" s="12">
        <f>HLOOKUP(C$9,'[1]Prog Total'!$D$5:$BF$39,$A12,0)</f>
        <v>0</v>
      </c>
      <c r="D12" s="12">
        <f>HLOOKUP(D$9,'[1]Prog Total'!$D$5:$BF$39,$A12,0)</f>
        <v>278.99789999999996</v>
      </c>
      <c r="E12" s="12">
        <f>HLOOKUP(E$9,'[1]Prog Total'!$D$5:$BF$39,$A12,0)</f>
        <v>0</v>
      </c>
      <c r="F12" s="12">
        <f>HLOOKUP(F$9,'[1]Prog Total'!$D$5:$BF$39,$A12,0)</f>
        <v>439.99670000000003</v>
      </c>
      <c r="G12" s="12">
        <f>HLOOKUP(G$9,'[1]Prog Total'!$D$5:$BF$39,$A12,0)</f>
        <v>4.9582999999999995</v>
      </c>
      <c r="H12" s="12">
        <f>HLOOKUP(H$9,'[1]Prog Total'!$D$5:$BF$39,$A12,0)</f>
        <v>43.400799999999997</v>
      </c>
      <c r="I12" s="12">
        <f>HLOOKUP(I$9,'[1]Prog Total'!$D$5:$BF$39,$A12,0)</f>
        <v>64.599599999999995</v>
      </c>
      <c r="J12" s="12">
        <f>HLOOKUP(J$9,'[1]Prog Total'!$D$5:$BF$39,$A12,0)</f>
        <v>88.810399999999987</v>
      </c>
      <c r="K12" s="12">
        <f>HLOOKUP(K$9,'[1]Prog Total'!$D$5:$BF$39,$A12,0)</f>
        <v>56.698800000000006</v>
      </c>
      <c r="L12" s="12">
        <f>HLOOKUP(L$9,'[1]Prog Total'!$D$5:$BF$39,$A12,0)</f>
        <v>262.02670000000001</v>
      </c>
      <c r="M12" s="12">
        <f>HLOOKUP(M$9,'[1]Prog Total'!$D$5:$BF$39,$A12,0)</f>
        <v>259.53579999999999</v>
      </c>
      <c r="N12" s="12">
        <f>HLOOKUP(N$9,'[1]Prog Total'!$D$5:$BF$39,$A12,0)</f>
        <v>1191.2994999999999</v>
      </c>
      <c r="O12" s="12">
        <f>HLOOKUP(O$9,'[1]Prog Total'!$D$5:$BF$39,$A12,0)</f>
        <v>993.39499999999987</v>
      </c>
      <c r="P12" s="12">
        <f>HLOOKUP(P$9,'[1]Prog Total'!$D$5:$BF$39,$A12,0)</f>
        <v>326.00079999999997</v>
      </c>
      <c r="Q12" s="12">
        <f>HLOOKUP(Q$9,'[1]Prog Total'!$D$5:$BF$39,$A12,0)</f>
        <v>817.57249999999988</v>
      </c>
      <c r="R12" s="12">
        <f>HLOOKUP(R$9,'[1]Prog Total'!$D$5:$BF$39,$A12,0)</f>
        <v>491.61919999999992</v>
      </c>
      <c r="S12" s="12">
        <f>HLOOKUP(S$9,'[1]Prog Total'!$D$5:$BF$39,$A12,0)</f>
        <v>425.99879999999996</v>
      </c>
      <c r="T12" s="12">
        <f>HLOOKUP(T$9,'[1]Prog Total'!$D$5:$BF$39,$A12,0)</f>
        <v>166.89</v>
      </c>
      <c r="U12" s="12">
        <f>HLOOKUP(U$9,'[1]Prog Total'!$D$5:$BF$39,$A12,0)</f>
        <v>471.64459999999991</v>
      </c>
      <c r="V12" s="12">
        <f>HLOOKUP(V$9,'[1]Prog Total'!$D$5:$BF$39,$A12,0)</f>
        <v>44.999999999999993</v>
      </c>
      <c r="W12" s="12">
        <f>HLOOKUP(W$9,'[1]Prog Total'!$D$5:$BF$39,$A12,0)</f>
        <v>34.412500000000001</v>
      </c>
      <c r="X12" s="12">
        <f>HLOOKUP(X$9,'[1]Prog Total'!$D$5:$BF$39,$A12,0)</f>
        <v>437.34379999999999</v>
      </c>
      <c r="Y12" s="12">
        <f>HLOOKUP(Y$9,'[1]Prog Total'!$D$5:$BF$39,$A12,0)</f>
        <v>241.93749999999997</v>
      </c>
      <c r="Z12" s="12">
        <f>HLOOKUP(Z$9,'[1]Prog Total'!$D$5:$BF$39,$A12,0)</f>
        <v>21.274599999999996</v>
      </c>
      <c r="AA12" s="12">
        <f>HLOOKUP(AA$9,'[1]Prog Total'!$D$5:$BF$39,$A12,0)</f>
        <v>110.85130000000001</v>
      </c>
      <c r="AB12" s="12">
        <f>HLOOKUP(AB$9,'[1]Prog Total'!$D$5:$BF$39,$A12,0)</f>
        <v>360.00049999999999</v>
      </c>
      <c r="AC12" s="12">
        <f>HLOOKUP(AC$9,'[1]Prog Total'!$D$5:$BF$39,$A12,0)</f>
        <v>1300.0003999999999</v>
      </c>
      <c r="AD12" s="12">
        <f>HLOOKUP(AD$9,'[1]Prog Total'!$D$5:$BF$39,$A12,0)</f>
        <v>1699.9983999999999</v>
      </c>
      <c r="AE12" s="12">
        <f>HLOOKUP(AE$9,'[1]Prog Total'!$D$5:$BF$39,$A12,0)</f>
        <v>12.5008</v>
      </c>
      <c r="AF12" s="12">
        <f>HLOOKUP(AF$9,'[1]Prog Total'!$D$5:$BF$39,$A12,0)</f>
        <v>294.86789999999996</v>
      </c>
      <c r="AG12" s="12">
        <f>HLOOKUP(AG$9,'[1]Prog Total'!$D$5:$BF$39,$A12,0)</f>
        <v>245.28</v>
      </c>
      <c r="AH12" s="12">
        <f>HLOOKUP(AH$9,'[1]Prog Total'!$D$5:$BF$39,$A12,0)</f>
        <v>2999.9999999999995</v>
      </c>
      <c r="AI12" s="12">
        <f>HLOOKUP(AI$9,'[1]Prog Total'!$D$5:$BF$39,$A12,0)</f>
        <v>241.5821</v>
      </c>
      <c r="AJ12" s="12">
        <f>HLOOKUP(AJ$9,'[1]Prog Total'!$D$5:$BF$39,$A12,0)</f>
        <v>670.70039999999995</v>
      </c>
      <c r="AK12" s="12">
        <f>HLOOKUP(AK$9,'[1]Prog Total'!$D$5:$BF$39,$A12,0)</f>
        <v>0</v>
      </c>
      <c r="AL12" s="12">
        <f>HLOOKUP(AL$9,'[1]Prog Total'!$D$5:$BF$39,$A12,0)</f>
        <v>171.49919999999997</v>
      </c>
      <c r="AM12" s="12">
        <f>HLOOKUP(AM$9,'[1]Prog Total'!$D$5:$BF$39,$A12,0)</f>
        <v>461.93959999999998</v>
      </c>
      <c r="AN12" s="12">
        <f>HLOOKUP(AN$9,'[1]Prog Total'!$D$5:$BF$39,$A12,0)</f>
        <v>227.19709999999998</v>
      </c>
      <c r="AO12" s="12">
        <f>HLOOKUP(AO$9,'[1]Prog Total'!$D$5:$BF$39,$A12,0)</f>
        <v>39.999599999999994</v>
      </c>
      <c r="AP12" s="12">
        <f>HLOOKUP(AP$9,'[1]Prog Total'!$D$5:$BF$39,$A12,0)</f>
        <v>202.79990000000001</v>
      </c>
      <c r="AQ12" s="12">
        <f>HLOOKUP(AQ$9,'[1]Prog Total'!$D$5:$BF$39,$A12,0)</f>
        <v>71.696299999999994</v>
      </c>
      <c r="AR12" s="12">
        <f>HLOOKUP(AR$9,'[1]Prog Total'!$D$5:$BF$39,$A12,0)</f>
        <v>28.494599999999998</v>
      </c>
      <c r="AS12" s="12">
        <f>HLOOKUP(AS$9,'[1]Prog Total'!$D$5:$BF$39,$A12,0)</f>
        <v>216.59539999999998</v>
      </c>
      <c r="AT12" s="12">
        <f>HLOOKUP(AT$9,'[1]Prog Total'!$D$5:$BF$39,$A12,0)</f>
        <v>244.99619999999999</v>
      </c>
      <c r="AU12" s="12">
        <f>HLOOKUP(AU$9,'[1]Prog Total'!$D$5:$BF$39,$A12,0)</f>
        <v>191.2621</v>
      </c>
      <c r="AV12" s="12">
        <f>HLOOKUP(AV$9,'[1]Prog Total'!$D$5:$BF$39,$A12,0)</f>
        <v>8.4903999999999993</v>
      </c>
      <c r="AW12" s="12">
        <f>HLOOKUP(AW$9,'[1]Prog Total'!$D$5:$BF$39,$A12,0)</f>
        <v>127.56709999999998</v>
      </c>
      <c r="AX12" s="12">
        <f>HLOOKUP(AX$9,'[1]Prog Total'!$D$5:$BF$39,$A12,0)</f>
        <v>310.17409999999995</v>
      </c>
      <c r="AY12" s="12">
        <f>HLOOKUP(AY$9,'[1]Prog Total'!$D$5:$BF$39,$A12,0)</f>
        <v>550.25419999999997</v>
      </c>
      <c r="AZ12" s="12">
        <f>HLOOKUP(AZ$9,'[1]Prog Total'!$D$5:$BF$39,$A12,0)</f>
        <v>650.00250000000005</v>
      </c>
      <c r="BA12" s="8">
        <f t="shared" ref="BA12:BA39" si="0">SUM(C12:AZ12)</f>
        <v>18602.163899999996</v>
      </c>
      <c r="BB12" s="40"/>
      <c r="BC12" s="41"/>
      <c r="BD12" s="40"/>
      <c r="BE12" s="40"/>
      <c r="BF12" s="40"/>
      <c r="BG12" s="40"/>
      <c r="BH12" s="40"/>
    </row>
    <row r="13" spans="1:60">
      <c r="A13" s="18">
        <v>7</v>
      </c>
      <c r="B13" s="7">
        <f t="shared" ref="B13:B41" si="1">B12+1</f>
        <v>45994</v>
      </c>
      <c r="C13" s="8">
        <f>HLOOKUP(C$9,'[1]Prog Total'!$D$5:$BF$39,$A13,0)</f>
        <v>0</v>
      </c>
      <c r="D13" s="8">
        <f>HLOOKUP(D$9,'[1]Prog Total'!$D$5:$BF$39,$A13,0)</f>
        <v>445.00009999999997</v>
      </c>
      <c r="E13" s="8">
        <f>HLOOKUP(E$9,'[1]Prog Total'!$D$5:$BF$39,$A13,0)</f>
        <v>0</v>
      </c>
      <c r="F13" s="8">
        <f>HLOOKUP(F$9,'[1]Prog Total'!$D$5:$BF$39,$A13,0)</f>
        <v>578.99919999999997</v>
      </c>
      <c r="G13" s="8">
        <f>HLOOKUP(G$9,'[1]Prog Total'!$D$5:$BF$39,$A13,0)</f>
        <v>4.9582999999999995</v>
      </c>
      <c r="H13" s="8">
        <f>HLOOKUP(H$9,'[1]Prog Total'!$D$5:$BF$39,$A13,0)</f>
        <v>42.700099999999992</v>
      </c>
      <c r="I13" s="8">
        <f>HLOOKUP(I$9,'[1]Prog Total'!$D$5:$BF$39,$A13,0)</f>
        <v>62.121299999999991</v>
      </c>
      <c r="J13" s="8">
        <f>HLOOKUP(J$9,'[1]Prog Total'!$D$5:$BF$39,$A13,0)</f>
        <v>116.1091</v>
      </c>
      <c r="K13" s="8">
        <f>HLOOKUP(K$9,'[1]Prog Total'!$D$5:$BF$39,$A13,0)</f>
        <v>57.200400000000002</v>
      </c>
      <c r="L13" s="8">
        <f>HLOOKUP(L$9,'[1]Prog Total'!$D$5:$BF$39,$A13,0)</f>
        <v>252.11429999999999</v>
      </c>
      <c r="M13" s="8">
        <f>HLOOKUP(M$9,'[1]Prog Total'!$D$5:$BF$39,$A13,0)</f>
        <v>254.66419999999999</v>
      </c>
      <c r="N13" s="8">
        <f>HLOOKUP(N$9,'[1]Prog Total'!$D$5:$BF$39,$A13,0)</f>
        <v>1190.5663</v>
      </c>
      <c r="O13" s="8">
        <f>HLOOKUP(O$9,'[1]Prog Total'!$D$5:$BF$39,$A13,0)</f>
        <v>1022.5492</v>
      </c>
      <c r="P13" s="8">
        <f>HLOOKUP(P$9,'[1]Prog Total'!$D$5:$BF$39,$A13,0)</f>
        <v>397.09379999999993</v>
      </c>
      <c r="Q13" s="8">
        <f>HLOOKUP(Q$9,'[1]Prog Total'!$D$5:$BF$39,$A13,0)</f>
        <v>918.1508</v>
      </c>
      <c r="R13" s="8">
        <f>HLOOKUP(R$9,'[1]Prog Total'!$D$5:$BF$39,$A13,0)</f>
        <v>454.99959999999987</v>
      </c>
      <c r="S13" s="8">
        <f>HLOOKUP(S$9,'[1]Prog Total'!$D$5:$BF$39,$A13,0)</f>
        <v>412.99999999999994</v>
      </c>
      <c r="T13" s="8">
        <f>HLOOKUP(T$9,'[1]Prog Total'!$D$5:$BF$39,$A13,0)</f>
        <v>160.82629999999997</v>
      </c>
      <c r="U13" s="8">
        <f>HLOOKUP(U$9,'[1]Prog Total'!$D$5:$BF$39,$A13,0)</f>
        <v>460.25169999999991</v>
      </c>
      <c r="V13" s="8">
        <f>HLOOKUP(V$9,'[1]Prog Total'!$D$5:$BF$39,$A13,0)</f>
        <v>48.001300000000001</v>
      </c>
      <c r="W13" s="8">
        <f>HLOOKUP(W$9,'[1]Prog Total'!$D$5:$BF$39,$A13,0)</f>
        <v>27.174999999999997</v>
      </c>
      <c r="X13" s="8">
        <f>HLOOKUP(X$9,'[1]Prog Total'!$D$5:$BF$39,$A13,0)</f>
        <v>432.65959999999995</v>
      </c>
      <c r="Y13" s="8">
        <f>HLOOKUP(Y$9,'[1]Prog Total'!$D$5:$BF$39,$A13,0)</f>
        <v>246.19799999999998</v>
      </c>
      <c r="Z13" s="8">
        <f>HLOOKUP(Z$9,'[1]Prog Total'!$D$5:$BF$39,$A13,0)</f>
        <v>26.752099999999995</v>
      </c>
      <c r="AA13" s="8">
        <f>HLOOKUP(AA$9,'[1]Prog Total'!$D$5:$BF$39,$A13,0)</f>
        <v>109.9704</v>
      </c>
      <c r="AB13" s="8">
        <f>HLOOKUP(AB$9,'[1]Prog Total'!$D$5:$BF$39,$A13,0)</f>
        <v>359.99999999999994</v>
      </c>
      <c r="AC13" s="8">
        <f>HLOOKUP(AC$9,'[1]Prog Total'!$D$5:$BF$39,$A13,0)</f>
        <v>1199.9995999999999</v>
      </c>
      <c r="AD13" s="8">
        <f>HLOOKUP(AD$9,'[1]Prog Total'!$D$5:$BF$39,$A13,0)</f>
        <v>1650.0009</v>
      </c>
      <c r="AE13" s="8">
        <f>HLOOKUP(AE$9,'[1]Prog Total'!$D$5:$BF$39,$A13,0)</f>
        <v>0</v>
      </c>
      <c r="AF13" s="8">
        <f>HLOOKUP(AF$9,'[1]Prog Total'!$D$5:$BF$39,$A13,0)</f>
        <v>239.99999999999997</v>
      </c>
      <c r="AG13" s="8">
        <f>HLOOKUP(AG$9,'[1]Prog Total'!$D$5:$BF$39,$A13,0)</f>
        <v>269.91709999999995</v>
      </c>
      <c r="AH13" s="8">
        <f>HLOOKUP(AH$9,'[1]Prog Total'!$D$5:$BF$39,$A13,0)</f>
        <v>4500.0007999999943</v>
      </c>
      <c r="AI13" s="8">
        <f>HLOOKUP(AI$9,'[1]Prog Total'!$D$5:$BF$39,$A13,0)</f>
        <v>242.49879999999999</v>
      </c>
      <c r="AJ13" s="8">
        <f>HLOOKUP(AJ$9,'[1]Prog Total'!$D$5:$BF$39,$A13,0)</f>
        <v>402.95209999999997</v>
      </c>
      <c r="AK13" s="8">
        <f>HLOOKUP(AK$9,'[1]Prog Total'!$D$5:$BF$39,$A13,0)</f>
        <v>0</v>
      </c>
      <c r="AL13" s="8">
        <f>HLOOKUP(AL$9,'[1]Prog Total'!$D$5:$BF$39,$A13,0)</f>
        <v>159.9983</v>
      </c>
      <c r="AM13" s="8">
        <f>HLOOKUP(AM$9,'[1]Prog Total'!$D$5:$BF$39,$A13,0)</f>
        <v>474.52489999999989</v>
      </c>
      <c r="AN13" s="8">
        <f>HLOOKUP(AN$9,'[1]Prog Total'!$D$5:$BF$39,$A13,0)</f>
        <v>243</v>
      </c>
      <c r="AO13" s="8">
        <f>HLOOKUP(AO$9,'[1]Prog Total'!$D$5:$BF$39,$A13,0)</f>
        <v>38.499600000000001</v>
      </c>
      <c r="AP13" s="8">
        <f>HLOOKUP(AP$9,'[1]Prog Total'!$D$5:$BF$39,$A13,0)</f>
        <v>198.09829999999999</v>
      </c>
      <c r="AQ13" s="8">
        <f>HLOOKUP(AQ$9,'[1]Prog Total'!$D$5:$BF$39,$A13,0)</f>
        <v>72.794599999999988</v>
      </c>
      <c r="AR13" s="8">
        <f>HLOOKUP(AR$9,'[1]Prog Total'!$D$5:$BF$39,$A13,0)</f>
        <v>24.496299999999998</v>
      </c>
      <c r="AS13" s="8">
        <f>HLOOKUP(AS$9,'[1]Prog Total'!$D$5:$BF$39,$A13,0)</f>
        <v>219.5967</v>
      </c>
      <c r="AT13" s="8">
        <f>HLOOKUP(AT$9,'[1]Prog Total'!$D$5:$BF$39,$A13,0)</f>
        <v>238.49539999999999</v>
      </c>
      <c r="AU13" s="8">
        <f>HLOOKUP(AU$9,'[1]Prog Total'!$D$5:$BF$39,$A13,0)</f>
        <v>183.89169999999999</v>
      </c>
      <c r="AV13" s="8">
        <f>HLOOKUP(AV$9,'[1]Prog Total'!$D$5:$BF$39,$A13,0)</f>
        <v>9.2508999999999997</v>
      </c>
      <c r="AW13" s="8">
        <f>HLOOKUP(AW$9,'[1]Prog Total'!$D$5:$BF$39,$A13,0)</f>
        <v>138.95369999999997</v>
      </c>
      <c r="AX13" s="8">
        <f>HLOOKUP(AX$9,'[1]Prog Total'!$D$5:$BF$39,$A13,0)</f>
        <v>326.75419999999997</v>
      </c>
      <c r="AY13" s="8">
        <f>HLOOKUP(AY$9,'[1]Prog Total'!$D$5:$BF$39,$A13,0)</f>
        <v>678.51459999999997</v>
      </c>
      <c r="AZ13" s="8">
        <f>HLOOKUP(AZ$9,'[1]Prog Total'!$D$5:$BF$39,$A13,0)</f>
        <v>700</v>
      </c>
      <c r="BA13" s="8">
        <f t="shared" si="0"/>
        <v>20294.299599999988</v>
      </c>
      <c r="BB13" s="21"/>
      <c r="BC13" s="39"/>
      <c r="BD13" s="21"/>
      <c r="BE13" s="21"/>
      <c r="BF13" s="21"/>
      <c r="BG13" s="21"/>
      <c r="BH13" s="21"/>
    </row>
    <row r="14" spans="1:60" s="14" customFormat="1">
      <c r="A14" s="17">
        <v>8</v>
      </c>
      <c r="B14" s="13">
        <f>B13+1</f>
        <v>45995</v>
      </c>
      <c r="C14" s="12">
        <f>HLOOKUP(C$9,'[1]Prog Total'!$D$5:$BF$39,$A14,0)</f>
        <v>0</v>
      </c>
      <c r="D14" s="12">
        <f>HLOOKUP(D$9,'[1]Prog Total'!$D$5:$BF$39,$A14,0)</f>
        <v>396.9984</v>
      </c>
      <c r="E14" s="12">
        <f>HLOOKUP(E$9,'[1]Prog Total'!$D$5:$BF$39,$A14,0)</f>
        <v>0</v>
      </c>
      <c r="F14" s="12">
        <f>HLOOKUP(F$9,'[1]Prog Total'!$D$5:$BF$39,$A14,0)</f>
        <v>583.00209999999993</v>
      </c>
      <c r="G14" s="12">
        <f>HLOOKUP(G$9,'[1]Prog Total'!$D$5:$BF$39,$A14,0)</f>
        <v>7</v>
      </c>
      <c r="H14" s="12">
        <f>HLOOKUP(H$9,'[1]Prog Total'!$D$5:$BF$39,$A14,0)</f>
        <v>44.200399999999995</v>
      </c>
      <c r="I14" s="12">
        <f>HLOOKUP(I$9,'[1]Prog Total'!$D$5:$BF$39,$A14,0)</f>
        <v>68.578400000000002</v>
      </c>
      <c r="J14" s="12">
        <f>HLOOKUP(J$9,'[1]Prog Total'!$D$5:$BF$39,$A14,0)</f>
        <v>114.61129999999999</v>
      </c>
      <c r="K14" s="12">
        <f>HLOOKUP(K$9,'[1]Prog Total'!$D$5:$BF$39,$A14,0)</f>
        <v>70.199999999999989</v>
      </c>
      <c r="L14" s="12">
        <f>HLOOKUP(L$9,'[1]Prog Total'!$D$5:$BF$39,$A14,0)</f>
        <v>263.10169999999994</v>
      </c>
      <c r="M14" s="12">
        <f>HLOOKUP(M$9,'[1]Prog Total'!$D$5:$BF$39,$A14,0)</f>
        <v>263.31700000000001</v>
      </c>
      <c r="N14" s="12">
        <f>HLOOKUP(N$9,'[1]Prog Total'!$D$5:$BF$39,$A14,0)</f>
        <v>1202.8420999999998</v>
      </c>
      <c r="O14" s="12">
        <f>HLOOKUP(O$9,'[1]Prog Total'!$D$5:$BF$39,$A14,0)</f>
        <v>1027.3251</v>
      </c>
      <c r="P14" s="12">
        <f>HLOOKUP(P$9,'[1]Prog Total'!$D$5:$BF$39,$A14,0)</f>
        <v>302.70129999999995</v>
      </c>
      <c r="Q14" s="12">
        <f>HLOOKUP(Q$9,'[1]Prog Total'!$D$5:$BF$39,$A14,0)</f>
        <v>895.83590000000004</v>
      </c>
      <c r="R14" s="12">
        <f>HLOOKUP(R$9,'[1]Prog Total'!$D$5:$BF$39,$A14,0)</f>
        <v>511.90999999999991</v>
      </c>
      <c r="S14" s="12">
        <f>HLOOKUP(S$9,'[1]Prog Total'!$D$5:$BF$39,$A14,0)</f>
        <v>392.00040000000001</v>
      </c>
      <c r="T14" s="12">
        <f>HLOOKUP(T$9,'[1]Prog Total'!$D$5:$BF$39,$A14,0)</f>
        <v>172.93869999999998</v>
      </c>
      <c r="U14" s="12">
        <f>HLOOKUP(U$9,'[1]Prog Total'!$D$5:$BF$39,$A14,0)</f>
        <v>444.46779999999995</v>
      </c>
      <c r="V14" s="12">
        <f>HLOOKUP(V$9,'[1]Prog Total'!$D$5:$BF$39,$A14,0)</f>
        <v>41.001300000000001</v>
      </c>
      <c r="W14" s="12">
        <f>HLOOKUP(W$9,'[1]Prog Total'!$D$5:$BF$39,$A14,0)</f>
        <v>27.125899999999998</v>
      </c>
      <c r="X14" s="12">
        <f>HLOOKUP(X$9,'[1]Prog Total'!$D$5:$BF$39,$A14,0)</f>
        <v>440.41209999999995</v>
      </c>
      <c r="Y14" s="12">
        <f>HLOOKUP(Y$9,'[1]Prog Total'!$D$5:$BF$39,$A14,0)</f>
        <v>192.91289999999998</v>
      </c>
      <c r="Z14" s="12">
        <f>HLOOKUP(Z$9,'[1]Prog Total'!$D$5:$BF$39,$A14,0)</f>
        <v>24.850499999999997</v>
      </c>
      <c r="AA14" s="12">
        <f>HLOOKUP(AA$9,'[1]Prog Total'!$D$5:$BF$39,$A14,0)</f>
        <v>110.5596</v>
      </c>
      <c r="AB14" s="12">
        <f>HLOOKUP(AB$9,'[1]Prog Total'!$D$5:$BF$39,$A14,0)</f>
        <v>359.99999999999994</v>
      </c>
      <c r="AC14" s="12">
        <f>HLOOKUP(AC$9,'[1]Prog Total'!$D$5:$BF$39,$A14,0)</f>
        <v>1250.0003999999999</v>
      </c>
      <c r="AD14" s="12">
        <f>HLOOKUP(AD$9,'[1]Prog Total'!$D$5:$BF$39,$A14,0)</f>
        <v>1700</v>
      </c>
      <c r="AE14" s="12">
        <f>HLOOKUP(AE$9,'[1]Prog Total'!$D$5:$BF$39,$A14,0)</f>
        <v>0</v>
      </c>
      <c r="AF14" s="12">
        <f>HLOOKUP(AF$9,'[1]Prog Total'!$D$5:$BF$39,$A14,0)</f>
        <v>239.99999999999997</v>
      </c>
      <c r="AG14" s="12">
        <f>HLOOKUP(AG$9,'[1]Prog Total'!$D$5:$BF$39,$A14,0)</f>
        <v>274.86959999999999</v>
      </c>
      <c r="AH14" s="12">
        <f>HLOOKUP(AH$9,'[1]Prog Total'!$D$5:$BF$39,$A14,0)</f>
        <v>3999.9999999999973</v>
      </c>
      <c r="AI14" s="12">
        <f>HLOOKUP(AI$9,'[1]Prog Total'!$D$5:$BF$39,$A14,0)</f>
        <v>239.99880000000002</v>
      </c>
      <c r="AJ14" s="12">
        <f>HLOOKUP(AJ$9,'[1]Prog Total'!$D$5:$BF$39,$A14,0)</f>
        <v>651.46799999999996</v>
      </c>
      <c r="AK14" s="12">
        <f>HLOOKUP(AK$9,'[1]Prog Total'!$D$5:$BF$39,$A14,0)</f>
        <v>0</v>
      </c>
      <c r="AL14" s="12">
        <f>HLOOKUP(AL$9,'[1]Prog Total'!$D$5:$BF$39,$A14,0)</f>
        <v>162.60040000000001</v>
      </c>
      <c r="AM14" s="12">
        <f>HLOOKUP(AM$9,'[1]Prog Total'!$D$5:$BF$39,$A14,0)</f>
        <v>478.85209999999995</v>
      </c>
      <c r="AN14" s="12">
        <f>HLOOKUP(AN$9,'[1]Prog Total'!$D$5:$BF$39,$A14,0)</f>
        <v>243.69920000000002</v>
      </c>
      <c r="AO14" s="12">
        <f>HLOOKUP(AO$9,'[1]Prog Total'!$D$5:$BF$39,$A14,0)</f>
        <v>42</v>
      </c>
      <c r="AP14" s="12">
        <f>HLOOKUP(AP$9,'[1]Prog Total'!$D$5:$BF$39,$A14,0)</f>
        <v>199.9992</v>
      </c>
      <c r="AQ14" s="12">
        <f>HLOOKUP(AQ$9,'[1]Prog Total'!$D$5:$BF$39,$A14,0)</f>
        <v>74.796700000000001</v>
      </c>
      <c r="AR14" s="12">
        <f>HLOOKUP(AR$9,'[1]Prog Total'!$D$5:$BF$39,$A14,0)</f>
        <v>21.397099999999998</v>
      </c>
      <c r="AS14" s="12">
        <f>HLOOKUP(AS$9,'[1]Prog Total'!$D$5:$BF$39,$A14,0)</f>
        <v>237.01709999999997</v>
      </c>
      <c r="AT14" s="12">
        <f>HLOOKUP(AT$9,'[1]Prog Total'!$D$5:$BF$39,$A14,0)</f>
        <v>276.29539999999997</v>
      </c>
      <c r="AU14" s="12">
        <f>HLOOKUP(AU$9,'[1]Prog Total'!$D$5:$BF$39,$A14,0)</f>
        <v>186.97959999999998</v>
      </c>
      <c r="AV14" s="12">
        <f>HLOOKUP(AV$9,'[1]Prog Total'!$D$5:$BF$39,$A14,0)</f>
        <v>8.7254000000000005</v>
      </c>
      <c r="AW14" s="12">
        <f>HLOOKUP(AW$9,'[1]Prog Total'!$D$5:$BF$39,$A14,0)</f>
        <v>132.24499999999998</v>
      </c>
      <c r="AX14" s="12">
        <f>HLOOKUP(AX$9,'[1]Prog Total'!$D$5:$BF$39,$A14,0)</f>
        <v>321.09249999999997</v>
      </c>
      <c r="AY14" s="12">
        <f>HLOOKUP(AY$9,'[1]Prog Total'!$D$5:$BF$39,$A14,0)</f>
        <v>519.31829999999991</v>
      </c>
      <c r="AZ14" s="12">
        <f>HLOOKUP(AZ$9,'[1]Prog Total'!$D$5:$BF$39,$A14,0)</f>
        <v>799.99749999999995</v>
      </c>
      <c r="BA14" s="8">
        <f t="shared" si="0"/>
        <v>20019.245199999987</v>
      </c>
      <c r="BB14" s="40"/>
      <c r="BC14" s="41"/>
      <c r="BD14" s="40"/>
      <c r="BE14" s="40"/>
      <c r="BF14" s="40"/>
      <c r="BG14" s="40"/>
      <c r="BH14" s="40"/>
    </row>
    <row r="15" spans="1:60">
      <c r="A15" s="17">
        <v>9</v>
      </c>
      <c r="B15" s="7">
        <f t="shared" si="1"/>
        <v>45996</v>
      </c>
      <c r="C15" s="8">
        <f>HLOOKUP(C$9,'[1]Prog Total'!$D$5:$BF$39,$A15,0)</f>
        <v>0</v>
      </c>
      <c r="D15" s="8">
        <f>HLOOKUP(D$9,'[1]Prog Total'!$D$5:$BF$39,$A15,0)</f>
        <v>315.9984</v>
      </c>
      <c r="E15" s="8">
        <f>HLOOKUP(E$9,'[1]Prog Total'!$D$5:$BF$39,$A15,0)</f>
        <v>0</v>
      </c>
      <c r="F15" s="8">
        <f>HLOOKUP(F$9,'[1]Prog Total'!$D$5:$BF$39,$A15,0)</f>
        <v>652.99880000000007</v>
      </c>
      <c r="G15" s="8">
        <f>HLOOKUP(G$9,'[1]Prog Total'!$D$5:$BF$39,$A15,0)</f>
        <v>14</v>
      </c>
      <c r="H15" s="8">
        <f>HLOOKUP(H$9,'[1]Prog Total'!$D$5:$BF$39,$A15,0)</f>
        <v>49.300399999999996</v>
      </c>
      <c r="I15" s="8">
        <f>HLOOKUP(I$9,'[1]Prog Total'!$D$5:$BF$39,$A15,0)</f>
        <v>70.770099999999999</v>
      </c>
      <c r="J15" s="8">
        <f>HLOOKUP(J$9,'[1]Prog Total'!$D$5:$BF$39,$A15,0)</f>
        <v>199.41129999999998</v>
      </c>
      <c r="K15" s="8">
        <f>HLOOKUP(K$9,'[1]Prog Total'!$D$5:$BF$39,$A15,0)</f>
        <v>56.100800000000007</v>
      </c>
      <c r="L15" s="8">
        <f>HLOOKUP(L$9,'[1]Prog Total'!$D$5:$BF$39,$A15,0)</f>
        <v>263.07169999999996</v>
      </c>
      <c r="M15" s="8">
        <f>HLOOKUP(M$9,'[1]Prog Total'!$D$5:$BF$39,$A15,0)</f>
        <v>273.98839999999996</v>
      </c>
      <c r="N15" s="8">
        <f>HLOOKUP(N$9,'[1]Prog Total'!$D$5:$BF$39,$A15,0)</f>
        <v>1173.3985</v>
      </c>
      <c r="O15" s="8">
        <f>HLOOKUP(O$9,'[1]Prog Total'!$D$5:$BF$39,$A15,0)</f>
        <v>935.34379999999999</v>
      </c>
      <c r="P15" s="8">
        <f>HLOOKUP(P$9,'[1]Prog Total'!$D$5:$BF$39,$A15,0)</f>
        <v>435.02959999999996</v>
      </c>
      <c r="Q15" s="8">
        <f>HLOOKUP(Q$9,'[1]Prog Total'!$D$5:$BF$39,$A15,0)</f>
        <v>884.27089999999998</v>
      </c>
      <c r="R15" s="8">
        <f>HLOOKUP(R$9,'[1]Prog Total'!$D$5:$BF$39,$A15,0)</f>
        <v>415.88079999999991</v>
      </c>
      <c r="S15" s="8">
        <f>HLOOKUP(S$9,'[1]Prog Total'!$D$5:$BF$39,$A15,0)</f>
        <v>351.00039999999996</v>
      </c>
      <c r="T15" s="8">
        <f>HLOOKUP(T$9,'[1]Prog Total'!$D$5:$BF$39,$A15,0)</f>
        <v>236.97499999999997</v>
      </c>
      <c r="U15" s="8">
        <f>HLOOKUP(U$9,'[1]Prog Total'!$D$5:$BF$39,$A15,0)</f>
        <v>457.43369999999999</v>
      </c>
      <c r="V15" s="8">
        <f>HLOOKUP(V$9,'[1]Prog Total'!$D$5:$BF$39,$A15,0)</f>
        <v>39.998699999999999</v>
      </c>
      <c r="W15" s="8">
        <f>HLOOKUP(W$9,'[1]Prog Total'!$D$5:$BF$39,$A15,0)</f>
        <v>28.601199999999999</v>
      </c>
      <c r="X15" s="8">
        <f>HLOOKUP(X$9,'[1]Prog Total'!$D$5:$BF$39,$A15,0)</f>
        <v>442.87329999999997</v>
      </c>
      <c r="Y15" s="8">
        <f>HLOOKUP(Y$9,'[1]Prog Total'!$D$5:$BF$39,$A15,0)</f>
        <v>211.67869999999999</v>
      </c>
      <c r="Z15" s="8">
        <f>HLOOKUP(Z$9,'[1]Prog Total'!$D$5:$BF$39,$A15,0)</f>
        <v>28.777999999999999</v>
      </c>
      <c r="AA15" s="8">
        <f>HLOOKUP(AA$9,'[1]Prog Total'!$D$5:$BF$39,$A15,0)</f>
        <v>110.70169999999999</v>
      </c>
      <c r="AB15" s="8">
        <f>HLOOKUP(AB$9,'[1]Prog Total'!$D$5:$BF$39,$A15,0)</f>
        <v>359.99959999999999</v>
      </c>
      <c r="AC15" s="8">
        <f>HLOOKUP(AC$9,'[1]Prog Total'!$D$5:$BF$39,$A15,0)</f>
        <v>1399.9987999999998</v>
      </c>
      <c r="AD15" s="8">
        <f>HLOOKUP(AD$9,'[1]Prog Total'!$D$5:$BF$39,$A15,0)</f>
        <v>1599.9991999999997</v>
      </c>
      <c r="AE15" s="8">
        <f>HLOOKUP(AE$9,'[1]Prog Total'!$D$5:$BF$39,$A15,0)</f>
        <v>0</v>
      </c>
      <c r="AF15" s="8">
        <f>HLOOKUP(AF$9,'[1]Prog Total'!$D$5:$BF$39,$A15,0)</f>
        <v>257.78289999999998</v>
      </c>
      <c r="AG15" s="8">
        <f>HLOOKUP(AG$9,'[1]Prog Total'!$D$5:$BF$39,$A15,0)</f>
        <v>274.01499999999999</v>
      </c>
      <c r="AH15" s="8">
        <f>HLOOKUP(AH$9,'[1]Prog Total'!$D$5:$BF$39,$A15,0)</f>
        <v>4000.0000000000109</v>
      </c>
      <c r="AI15" s="8">
        <f>HLOOKUP(AI$9,'[1]Prog Total'!$D$5:$BF$39,$A15,0)</f>
        <v>239.49879999999999</v>
      </c>
      <c r="AJ15" s="8">
        <f>HLOOKUP(AJ$9,'[1]Prog Total'!$D$5:$BF$39,$A15,0)</f>
        <v>667.12659999999994</v>
      </c>
      <c r="AK15" s="8">
        <f>HLOOKUP(AK$9,'[1]Prog Total'!$D$5:$BF$39,$A15,0)</f>
        <v>0</v>
      </c>
      <c r="AL15" s="8">
        <f>HLOOKUP(AL$9,'[1]Prog Total'!$D$5:$BF$39,$A15,0)</f>
        <v>158.30000000000001</v>
      </c>
      <c r="AM15" s="8">
        <f>HLOOKUP(AM$9,'[1]Prog Total'!$D$5:$BF$39,$A15,0)</f>
        <v>430.2783</v>
      </c>
      <c r="AN15" s="8">
        <f>HLOOKUP(AN$9,'[1]Prog Total'!$D$5:$BF$39,$A15,0)</f>
        <v>226.19919999999996</v>
      </c>
      <c r="AO15" s="8">
        <f>HLOOKUP(AO$9,'[1]Prog Total'!$D$5:$BF$39,$A15,0)</f>
        <v>35.199199999999998</v>
      </c>
      <c r="AP15" s="8">
        <f>HLOOKUP(AP$9,'[1]Prog Total'!$D$5:$BF$39,$A15,0)</f>
        <v>210.79789999999997</v>
      </c>
      <c r="AQ15" s="8">
        <f>HLOOKUP(AQ$9,'[1]Prog Total'!$D$5:$BF$39,$A15,0)</f>
        <v>75.394599999999997</v>
      </c>
      <c r="AR15" s="8">
        <f>HLOOKUP(AR$9,'[1]Prog Total'!$D$5:$BF$39,$A15,0)</f>
        <v>32.495799999999996</v>
      </c>
      <c r="AS15" s="8">
        <f>HLOOKUP(AS$9,'[1]Prog Total'!$D$5:$BF$39,$A15,0)</f>
        <v>231.8158</v>
      </c>
      <c r="AT15" s="8">
        <f>HLOOKUP(AT$9,'[1]Prog Total'!$D$5:$BF$39,$A15,0)</f>
        <v>276.7946</v>
      </c>
      <c r="AU15" s="8">
        <f>HLOOKUP(AU$9,'[1]Prog Total'!$D$5:$BF$39,$A15,0)</f>
        <v>186.94169999999997</v>
      </c>
      <c r="AV15" s="8">
        <f>HLOOKUP(AV$9,'[1]Prog Total'!$D$5:$BF$39,$A15,0)</f>
        <v>8.9312000000000005</v>
      </c>
      <c r="AW15" s="8">
        <f>HLOOKUP(AW$9,'[1]Prog Total'!$D$5:$BF$39,$A15,0)</f>
        <v>122.4825</v>
      </c>
      <c r="AX15" s="8">
        <f>HLOOKUP(AX$9,'[1]Prog Total'!$D$5:$BF$39,$A15,0)</f>
        <v>308.16589999999997</v>
      </c>
      <c r="AY15" s="8">
        <f>HLOOKUP(AY$9,'[1]Prog Total'!$D$5:$BF$39,$A15,0)</f>
        <v>558.38130000000001</v>
      </c>
      <c r="AZ15" s="8">
        <f>HLOOKUP(AZ$9,'[1]Prog Total'!$D$5:$BF$39,$A15,0)</f>
        <v>699.9991</v>
      </c>
      <c r="BA15" s="8">
        <f t="shared" si="0"/>
        <v>20008.202200000011</v>
      </c>
      <c r="BB15" s="21"/>
      <c r="BC15" s="21"/>
      <c r="BD15" s="21"/>
      <c r="BE15" s="21"/>
      <c r="BF15" s="21"/>
      <c r="BG15" s="21"/>
      <c r="BH15" s="21"/>
    </row>
    <row r="16" spans="1:60" s="14" customFormat="1">
      <c r="A16" s="18">
        <v>10</v>
      </c>
      <c r="B16" s="13">
        <f t="shared" si="1"/>
        <v>45997</v>
      </c>
      <c r="C16" s="12">
        <f>HLOOKUP(C$9,'[1]Prog Total'!$D$5:$BF$39,$A16,0)</f>
        <v>0</v>
      </c>
      <c r="D16" s="12">
        <f>HLOOKUP(D$9,'[1]Prog Total'!$D$5:$BF$39,$A16,0)</f>
        <v>51.997499999999995</v>
      </c>
      <c r="E16" s="12">
        <f>HLOOKUP(E$9,'[1]Prog Total'!$D$5:$BF$39,$A16,0)</f>
        <v>0</v>
      </c>
      <c r="F16" s="12">
        <f>HLOOKUP(F$9,'[1]Prog Total'!$D$5:$BF$39,$A16,0)</f>
        <v>444.99579999999992</v>
      </c>
      <c r="G16" s="12">
        <f>HLOOKUP(G$9,'[1]Prog Total'!$D$5:$BF$39,$A16,0)</f>
        <v>19.999600000000001</v>
      </c>
      <c r="H16" s="12">
        <f>HLOOKUP(H$9,'[1]Prog Total'!$D$5:$BF$39,$A16,0)</f>
        <v>43.598799999999997</v>
      </c>
      <c r="I16" s="12">
        <f>HLOOKUP(I$9,'[1]Prog Total'!$D$5:$BF$39,$A16,0)</f>
        <v>62.907899999999998</v>
      </c>
      <c r="J16" s="12">
        <f>HLOOKUP(J$9,'[1]Prog Total'!$D$5:$BF$39,$A16,0)</f>
        <v>390.6083999999999</v>
      </c>
      <c r="K16" s="12">
        <f>HLOOKUP(K$9,'[1]Prog Total'!$D$5:$BF$39,$A16,0)</f>
        <v>63.297099999999993</v>
      </c>
      <c r="L16" s="12">
        <f>HLOOKUP(L$9,'[1]Prog Total'!$D$5:$BF$39,$A16,0)</f>
        <v>248.73879999999997</v>
      </c>
      <c r="M16" s="12">
        <f>HLOOKUP(M$9,'[1]Prog Total'!$D$5:$BF$39,$A16,0)</f>
        <v>264.03089999999997</v>
      </c>
      <c r="N16" s="12">
        <f>HLOOKUP(N$9,'[1]Prog Total'!$D$5:$BF$39,$A16,0)</f>
        <v>1187.6840999999999</v>
      </c>
      <c r="O16" s="12">
        <f>HLOOKUP(O$9,'[1]Prog Total'!$D$5:$BF$39,$A16,0)</f>
        <v>1028.2612999999999</v>
      </c>
      <c r="P16" s="12">
        <f>HLOOKUP(P$9,'[1]Prog Total'!$D$5:$BF$39,$A16,0)</f>
        <v>319.50079999999997</v>
      </c>
      <c r="Q16" s="12">
        <f>HLOOKUP(Q$9,'[1]Prog Total'!$D$5:$BF$39,$A16,0)</f>
        <v>784.26799999999992</v>
      </c>
      <c r="R16" s="12">
        <f>HLOOKUP(R$9,'[1]Prog Total'!$D$5:$BF$39,$A16,0)</f>
        <v>428.85050000000001</v>
      </c>
      <c r="S16" s="12">
        <f>HLOOKUP(S$9,'[1]Prog Total'!$D$5:$BF$39,$A16,0)</f>
        <v>376.29300000000001</v>
      </c>
      <c r="T16" s="12">
        <f>HLOOKUP(T$9,'[1]Prog Total'!$D$5:$BF$39,$A16,0)</f>
        <v>232.56039999999996</v>
      </c>
      <c r="U16" s="12">
        <f>HLOOKUP(U$9,'[1]Prog Total'!$D$5:$BF$39,$A16,0)</f>
        <v>415.67339999999996</v>
      </c>
      <c r="V16" s="12">
        <f>HLOOKUP(V$9,'[1]Prog Total'!$D$5:$BF$39,$A16,0)</f>
        <v>26.916699999999999</v>
      </c>
      <c r="W16" s="12">
        <f>HLOOKUP(W$9,'[1]Prog Total'!$D$5:$BF$39,$A16,0)</f>
        <v>18.674999999999997</v>
      </c>
      <c r="X16" s="12">
        <f>HLOOKUP(X$9,'[1]Prog Total'!$D$5:$BF$39,$A16,0)</f>
        <v>368.68549999999993</v>
      </c>
      <c r="Y16" s="12">
        <f>HLOOKUP(Y$9,'[1]Prog Total'!$D$5:$BF$39,$A16,0)</f>
        <v>204.58409999999998</v>
      </c>
      <c r="Z16" s="12">
        <f>HLOOKUP(Z$9,'[1]Prog Total'!$D$5:$BF$39,$A16,0)</f>
        <v>23.0413</v>
      </c>
      <c r="AA16" s="12">
        <f>HLOOKUP(AA$9,'[1]Prog Total'!$D$5:$BF$39,$A16,0)</f>
        <v>109.49959999999999</v>
      </c>
      <c r="AB16" s="12">
        <f>HLOOKUP(AB$9,'[1]Prog Total'!$D$5:$BF$39,$A16,0)</f>
        <v>360</v>
      </c>
      <c r="AC16" s="12">
        <f>HLOOKUP(AC$9,'[1]Prog Total'!$D$5:$BF$39,$A16,0)</f>
        <v>1300</v>
      </c>
      <c r="AD16" s="12">
        <f>HLOOKUP(AD$9,'[1]Prog Total'!$D$5:$BF$39,$A16,0)</f>
        <v>1699.9999999999998</v>
      </c>
      <c r="AE16" s="12">
        <f>HLOOKUP(AE$9,'[1]Prog Total'!$D$5:$BF$39,$A16,0)</f>
        <v>0</v>
      </c>
      <c r="AF16" s="12">
        <f>HLOOKUP(AF$9,'[1]Prog Total'!$D$5:$BF$39,$A16,0)</f>
        <v>310.7</v>
      </c>
      <c r="AG16" s="12">
        <f>HLOOKUP(AG$9,'[1]Prog Total'!$D$5:$BF$39,$A16,0)</f>
        <v>269.86750000000001</v>
      </c>
      <c r="AH16" s="12">
        <f>HLOOKUP(AH$9,'[1]Prog Total'!$D$5:$BF$39,$A16,0)</f>
        <v>1999.9999999999998</v>
      </c>
      <c r="AI16" s="12">
        <f>HLOOKUP(AI$9,'[1]Prog Total'!$D$5:$BF$39,$A16,0)</f>
        <v>153.29579999999999</v>
      </c>
      <c r="AJ16" s="12">
        <f>HLOOKUP(AJ$9,'[1]Prog Total'!$D$5:$BF$39,$A16,0)</f>
        <v>478.2921</v>
      </c>
      <c r="AK16" s="12">
        <f>HLOOKUP(AK$9,'[1]Prog Total'!$D$5:$BF$39,$A16,0)</f>
        <v>0</v>
      </c>
      <c r="AL16" s="12">
        <f>HLOOKUP(AL$9,'[1]Prog Total'!$D$5:$BF$39,$A16,0)</f>
        <v>99.694600000000008</v>
      </c>
      <c r="AM16" s="12">
        <f>HLOOKUP(AM$9,'[1]Prog Total'!$D$5:$BF$39,$A16,0)</f>
        <v>312.44630000000001</v>
      </c>
      <c r="AN16" s="12">
        <f>HLOOKUP(AN$9,'[1]Prog Total'!$D$5:$BF$39,$A16,0)</f>
        <v>143.1968</v>
      </c>
      <c r="AO16" s="12">
        <f>HLOOKUP(AO$9,'[1]Prog Total'!$D$5:$BF$39,$A16,0)</f>
        <v>24.9954</v>
      </c>
      <c r="AP16" s="12">
        <f>HLOOKUP(AP$9,'[1]Prog Total'!$D$5:$BF$39,$A16,0)</f>
        <v>195.9958</v>
      </c>
      <c r="AQ16" s="12">
        <f>HLOOKUP(AQ$9,'[1]Prog Total'!$D$5:$BF$39,$A16,0)</f>
        <v>62.097099999999998</v>
      </c>
      <c r="AR16" s="12">
        <f>HLOOKUP(AR$9,'[1]Prog Total'!$D$5:$BF$39,$A16,0)</f>
        <v>14.094999999999999</v>
      </c>
      <c r="AS16" s="12">
        <f>HLOOKUP(AS$9,'[1]Prog Total'!$D$5:$BF$39,$A16,0)</f>
        <v>225.61499999999998</v>
      </c>
      <c r="AT16" s="12">
        <f>HLOOKUP(AT$9,'[1]Prog Total'!$D$5:$BF$39,$A16,0)</f>
        <v>260</v>
      </c>
      <c r="AU16" s="12">
        <f>HLOOKUP(AU$9,'[1]Prog Total'!$D$5:$BF$39,$A16,0)</f>
        <v>81.079599999999999</v>
      </c>
      <c r="AV16" s="12">
        <f>HLOOKUP(AV$9,'[1]Prog Total'!$D$5:$BF$39,$A16,0)</f>
        <v>3.5024999999999999</v>
      </c>
      <c r="AW16" s="12">
        <f>HLOOKUP(AW$9,'[1]Prog Total'!$D$5:$BF$39,$A16,0)</f>
        <v>115.41499999999999</v>
      </c>
      <c r="AX16" s="12">
        <f>HLOOKUP(AX$9,'[1]Prog Total'!$D$5:$BF$39,$A16,0)</f>
        <v>287.41879999999998</v>
      </c>
      <c r="AY16" s="12">
        <f>HLOOKUP(AY$9,'[1]Prog Total'!$D$5:$BF$39,$A16,0)</f>
        <v>498.95749999999998</v>
      </c>
      <c r="AZ16" s="12">
        <f>HLOOKUP(AZ$9,'[1]Prog Total'!$D$5:$BF$39,$A16,0)</f>
        <v>649.99959999999987</v>
      </c>
      <c r="BA16" s="8">
        <f t="shared" si="0"/>
        <v>16661.332900000001</v>
      </c>
      <c r="BB16" s="40"/>
      <c r="BC16" s="40"/>
      <c r="BD16" s="40"/>
      <c r="BE16" s="40"/>
      <c r="BF16" s="40"/>
      <c r="BG16" s="40"/>
      <c r="BH16" s="40"/>
    </row>
    <row r="17" spans="1:60">
      <c r="A17" s="17">
        <v>11</v>
      </c>
      <c r="B17" s="7">
        <f t="shared" si="1"/>
        <v>45998</v>
      </c>
      <c r="C17" s="8">
        <f>HLOOKUP(C$9,'[1]Prog Total'!$D$5:$BF$39,$A17,0)</f>
        <v>0</v>
      </c>
      <c r="D17" s="8">
        <f>HLOOKUP(D$9,'[1]Prog Total'!$D$5:$BF$39,$A17,0)</f>
        <v>43.002899999999997</v>
      </c>
      <c r="E17" s="8">
        <f>HLOOKUP(E$9,'[1]Prog Total'!$D$5:$BF$39,$A17,0)</f>
        <v>0</v>
      </c>
      <c r="F17" s="8">
        <f>HLOOKUP(F$9,'[1]Prog Total'!$D$5:$BF$39,$A17,0)</f>
        <v>404.50380000000001</v>
      </c>
      <c r="G17" s="8">
        <f>HLOOKUP(G$9,'[1]Prog Total'!$D$5:$BF$39,$A17,0)</f>
        <v>7.4491999999999985</v>
      </c>
      <c r="H17" s="8">
        <f>HLOOKUP(H$9,'[1]Prog Total'!$D$5:$BF$39,$A17,0)</f>
        <v>37.847499999999997</v>
      </c>
      <c r="I17" s="8">
        <f>HLOOKUP(I$9,'[1]Prog Total'!$D$5:$BF$39,$A17,0)</f>
        <v>58.172199999999997</v>
      </c>
      <c r="J17" s="8">
        <f>HLOOKUP(J$9,'[1]Prog Total'!$D$5:$BF$39,$A17,0)</f>
        <v>356.94379999999995</v>
      </c>
      <c r="K17" s="8">
        <f>HLOOKUP(K$9,'[1]Prog Total'!$D$5:$BF$39,$A17,0)</f>
        <v>59.797899999999991</v>
      </c>
      <c r="L17" s="8">
        <f>HLOOKUP(L$9,'[1]Prog Total'!$D$5:$BF$39,$A17,0)</f>
        <v>234.63659999999996</v>
      </c>
      <c r="M17" s="8">
        <f>HLOOKUP(M$9,'[1]Prog Total'!$D$5:$BF$39,$A17,0)</f>
        <v>262.78459999999995</v>
      </c>
      <c r="N17" s="8">
        <f>HLOOKUP(N$9,'[1]Prog Total'!$D$5:$BF$39,$A17,0)</f>
        <v>1134.1430000000003</v>
      </c>
      <c r="O17" s="8">
        <f>HLOOKUP(O$9,'[1]Prog Total'!$D$5:$BF$39,$A17,0)</f>
        <v>977.52919999999983</v>
      </c>
      <c r="P17" s="8">
        <f>HLOOKUP(P$9,'[1]Prog Total'!$D$5:$BF$39,$A17,0)</f>
        <v>274.00079999999997</v>
      </c>
      <c r="Q17" s="8">
        <f>HLOOKUP(Q$9,'[1]Prog Total'!$D$5:$BF$39,$A17,0)</f>
        <v>800.38459999999986</v>
      </c>
      <c r="R17" s="8">
        <f>HLOOKUP(R$9,'[1]Prog Total'!$D$5:$BF$39,$A17,0)</f>
        <v>395.92829999999992</v>
      </c>
      <c r="S17" s="8">
        <f>HLOOKUP(S$9,'[1]Prog Total'!$D$5:$BF$39,$A17,0)</f>
        <v>347.58409999999998</v>
      </c>
      <c r="T17" s="8">
        <f>HLOOKUP(T$9,'[1]Prog Total'!$D$5:$BF$39,$A17,0)</f>
        <v>181.41380000000001</v>
      </c>
      <c r="U17" s="8">
        <f>HLOOKUP(U$9,'[1]Prog Total'!$D$5:$BF$39,$A17,0)</f>
        <v>409.82669999999996</v>
      </c>
      <c r="V17" s="8">
        <f>HLOOKUP(V$9,'[1]Prog Total'!$D$5:$BF$39,$A17,0)</f>
        <v>35.416699999999999</v>
      </c>
      <c r="W17" s="8">
        <f>HLOOKUP(W$9,'[1]Prog Total'!$D$5:$BF$39,$A17,0)</f>
        <v>14.627099999999999</v>
      </c>
      <c r="X17" s="8">
        <f>HLOOKUP(X$9,'[1]Prog Total'!$D$5:$BF$39,$A17,0)</f>
        <v>342.26169999999996</v>
      </c>
      <c r="Y17" s="8">
        <f>HLOOKUP(Y$9,'[1]Prog Total'!$D$5:$BF$39,$A17,0)</f>
        <v>200.44669999999999</v>
      </c>
      <c r="Z17" s="8">
        <f>HLOOKUP(Z$9,'[1]Prog Total'!$D$5:$BF$39,$A17,0)</f>
        <v>17.347100000000001</v>
      </c>
      <c r="AA17" s="8">
        <f>HLOOKUP(AA$9,'[1]Prog Total'!$D$5:$BF$39,$A17,0)</f>
        <v>109.75049999999999</v>
      </c>
      <c r="AB17" s="8">
        <f>HLOOKUP(AB$9,'[1]Prog Total'!$D$5:$BF$39,$A17,0)</f>
        <v>384.99879999999996</v>
      </c>
      <c r="AC17" s="8">
        <f>HLOOKUP(AC$9,'[1]Prog Total'!$D$5:$BF$39,$A17,0)</f>
        <v>1300</v>
      </c>
      <c r="AD17" s="8">
        <f>HLOOKUP(AD$9,'[1]Prog Total'!$D$5:$BF$39,$A17,0)</f>
        <v>1650.0026</v>
      </c>
      <c r="AE17" s="8">
        <f>HLOOKUP(AE$9,'[1]Prog Total'!$D$5:$BF$39,$A17,0)</f>
        <v>0</v>
      </c>
      <c r="AF17" s="8">
        <f>HLOOKUP(AF$9,'[1]Prog Total'!$D$5:$BF$39,$A17,0)</f>
        <v>284.37709999999998</v>
      </c>
      <c r="AG17" s="8">
        <f>HLOOKUP(AG$9,'[1]Prog Total'!$D$5:$BF$39,$A17,0)</f>
        <v>260.15499999999997</v>
      </c>
      <c r="AH17" s="8">
        <f>HLOOKUP(AH$9,'[1]Prog Total'!$D$5:$BF$39,$A17,0)</f>
        <v>3999.9991999999997</v>
      </c>
      <c r="AI17" s="8">
        <f>HLOOKUP(AI$9,'[1]Prog Total'!$D$5:$BF$39,$A17,0)</f>
        <v>170.36250000000001</v>
      </c>
      <c r="AJ17" s="8">
        <f>HLOOKUP(AJ$9,'[1]Prog Total'!$D$5:$BF$39,$A17,0)</f>
        <v>419.96709999999996</v>
      </c>
      <c r="AK17" s="8">
        <f>HLOOKUP(AK$9,'[1]Prog Total'!$D$5:$BF$39,$A17,0)</f>
        <v>0</v>
      </c>
      <c r="AL17" s="8">
        <f>HLOOKUP(AL$9,'[1]Prog Total'!$D$5:$BF$39,$A17,0)</f>
        <v>70.7958</v>
      </c>
      <c r="AM17" s="8">
        <f>HLOOKUP(AM$9,'[1]Prog Total'!$D$5:$BF$39,$A17,0)</f>
        <v>277.56539999999995</v>
      </c>
      <c r="AN17" s="8">
        <f>HLOOKUP(AN$9,'[1]Prog Total'!$D$5:$BF$39,$A17,0)</f>
        <v>72.994599999999991</v>
      </c>
      <c r="AO17" s="8">
        <f>HLOOKUP(AO$9,'[1]Prog Total'!$D$5:$BF$39,$A17,0)</f>
        <v>9.5970999999999975</v>
      </c>
      <c r="AP17" s="8">
        <f>HLOOKUP(AP$9,'[1]Prog Total'!$D$5:$BF$39,$A17,0)</f>
        <v>196.09459999999996</v>
      </c>
      <c r="AQ17" s="8">
        <f>HLOOKUP(AQ$9,'[1]Prog Total'!$D$5:$BF$39,$A17,0)</f>
        <v>44.297099999999993</v>
      </c>
      <c r="AR17" s="8">
        <f>HLOOKUP(AR$9,'[1]Prog Total'!$D$5:$BF$39,$A17,0)</f>
        <v>25.494999999999997</v>
      </c>
      <c r="AS17" s="8">
        <f>HLOOKUP(AS$9,'[1]Prog Total'!$D$5:$BF$39,$A17,0)</f>
        <v>217.815</v>
      </c>
      <c r="AT17" s="8">
        <f>HLOOKUP(AT$9,'[1]Prog Total'!$D$5:$BF$39,$A17,0)</f>
        <v>253.49629999999999</v>
      </c>
      <c r="AU17" s="8">
        <f>HLOOKUP(AU$9,'[1]Prog Total'!$D$5:$BF$39,$A17,0)</f>
        <v>49.010899999999992</v>
      </c>
      <c r="AV17" s="8">
        <f>HLOOKUP(AV$9,'[1]Prog Total'!$D$5:$BF$39,$A17,0)</f>
        <v>1.9762999999999997</v>
      </c>
      <c r="AW17" s="8">
        <f>HLOOKUP(AW$9,'[1]Prog Total'!$D$5:$BF$39,$A17,0)</f>
        <v>103.31419999999999</v>
      </c>
      <c r="AX17" s="8">
        <f>HLOOKUP(AX$9,'[1]Prog Total'!$D$5:$BF$39,$A17,0)</f>
        <v>246.11459999999997</v>
      </c>
      <c r="AY17" s="8">
        <f>HLOOKUP(AY$9,'[1]Prog Total'!$D$5:$BF$39,$A17,0)</f>
        <v>466.52419999999995</v>
      </c>
      <c r="AZ17" s="8">
        <f>HLOOKUP(AZ$9,'[1]Prog Total'!$D$5:$BF$39,$A17,0)</f>
        <v>649.99959999999999</v>
      </c>
      <c r="BA17" s="8">
        <f t="shared" si="0"/>
        <v>17860.751799999998</v>
      </c>
      <c r="BB17" s="21"/>
      <c r="BC17" s="21"/>
      <c r="BD17" s="21"/>
      <c r="BE17" s="21"/>
      <c r="BF17" s="21"/>
      <c r="BG17" s="21"/>
      <c r="BH17" s="21"/>
    </row>
    <row r="18" spans="1:60" s="14" customFormat="1">
      <c r="A18" s="17">
        <v>12</v>
      </c>
      <c r="B18" s="13">
        <f t="shared" si="1"/>
        <v>45999</v>
      </c>
      <c r="C18" s="12">
        <f>HLOOKUP(C$9,'[1]Prog Total'!$D$5:$BF$39,$A18,0)</f>
        <v>0</v>
      </c>
      <c r="D18" s="12">
        <f>HLOOKUP(D$9,'[1]Prog Total'!$D$5:$BF$39,$A18,0)</f>
        <v>45.004199999999997</v>
      </c>
      <c r="E18" s="12">
        <f>HLOOKUP(E$9,'[1]Prog Total'!$D$5:$BF$39,$A18,0)</f>
        <v>0</v>
      </c>
      <c r="F18" s="12">
        <f>HLOOKUP(F$9,'[1]Prog Total'!$D$5:$BF$39,$A18,0)</f>
        <v>395.00129999999996</v>
      </c>
      <c r="G18" s="12">
        <f>HLOOKUP(G$9,'[1]Prog Total'!$D$5:$BF$39,$A18,0)</f>
        <v>22.000399999999996</v>
      </c>
      <c r="H18" s="12">
        <f>HLOOKUP(H$9,'[1]Prog Total'!$D$5:$BF$39,$A18,0)</f>
        <v>37.169199999999996</v>
      </c>
      <c r="I18" s="12">
        <f>HLOOKUP(I$9,'[1]Prog Total'!$D$5:$BF$39,$A18,0)</f>
        <v>44.749199999999988</v>
      </c>
      <c r="J18" s="12">
        <f>HLOOKUP(J$9,'[1]Prog Total'!$D$5:$BF$39,$A18,0)</f>
        <v>392.20959999999997</v>
      </c>
      <c r="K18" s="12">
        <f>HLOOKUP(K$9,'[1]Prog Total'!$D$5:$BF$39,$A18,0)</f>
        <v>28.200799999999994</v>
      </c>
      <c r="L18" s="12">
        <f>HLOOKUP(L$9,'[1]Prog Total'!$D$5:$BF$39,$A18,0)</f>
        <v>161.40209999999999</v>
      </c>
      <c r="M18" s="12">
        <f>HLOOKUP(M$9,'[1]Prog Total'!$D$5:$BF$39,$A18,0)</f>
        <v>258.20079999999996</v>
      </c>
      <c r="N18" s="12">
        <f>HLOOKUP(N$9,'[1]Prog Total'!$D$5:$BF$39,$A18,0)</f>
        <v>1142.7005000000001</v>
      </c>
      <c r="O18" s="12">
        <f>HLOOKUP(O$9,'[1]Prog Total'!$D$5:$BF$39,$A18,0)</f>
        <v>973.59329999999989</v>
      </c>
      <c r="P18" s="12">
        <f>HLOOKUP(P$9,'[1]Prog Total'!$D$5:$BF$39,$A18,0)</f>
        <v>276.29919999999998</v>
      </c>
      <c r="Q18" s="12">
        <f>HLOOKUP(Q$9,'[1]Prog Total'!$D$5:$BF$39,$A18,0)</f>
        <v>810.67039999999997</v>
      </c>
      <c r="R18" s="12">
        <f>HLOOKUP(R$9,'[1]Prog Total'!$D$5:$BF$39,$A18,0)</f>
        <v>469.29039999999998</v>
      </c>
      <c r="S18" s="12">
        <f>HLOOKUP(S$9,'[1]Prog Total'!$D$5:$BF$39,$A18,0)</f>
        <v>381.00039999999996</v>
      </c>
      <c r="T18" s="12">
        <f>HLOOKUP(T$9,'[1]Prog Total'!$D$5:$BF$39,$A18,0)</f>
        <v>195.15290000000002</v>
      </c>
      <c r="U18" s="12">
        <f>HLOOKUP(U$9,'[1]Prog Total'!$D$5:$BF$39,$A18,0)</f>
        <v>440.42709999999994</v>
      </c>
      <c r="V18" s="12">
        <f>HLOOKUP(V$9,'[1]Prog Total'!$D$5:$BF$39,$A18,0)</f>
        <v>34.998799999999996</v>
      </c>
      <c r="W18" s="12">
        <f>HLOOKUP(W$9,'[1]Prog Total'!$D$5:$BF$39,$A18,0)</f>
        <v>27.476700000000001</v>
      </c>
      <c r="X18" s="12">
        <f>HLOOKUP(X$9,'[1]Prog Total'!$D$5:$BF$39,$A18,0)</f>
        <v>364.53539999999998</v>
      </c>
      <c r="Y18" s="12">
        <f>HLOOKUP(Y$9,'[1]Prog Total'!$D$5:$BF$39,$A18,0)</f>
        <v>271.43339999999995</v>
      </c>
      <c r="Z18" s="12">
        <f>HLOOKUP(Z$9,'[1]Prog Total'!$D$5:$BF$39,$A18,0)</f>
        <v>28.623799999999996</v>
      </c>
      <c r="AA18" s="12">
        <f>HLOOKUP(AA$9,'[1]Prog Total'!$D$5:$BF$39,$A18,0)</f>
        <v>111.63329999999999</v>
      </c>
      <c r="AB18" s="12">
        <f>HLOOKUP(AB$9,'[1]Prog Total'!$D$5:$BF$39,$A18,0)</f>
        <v>255</v>
      </c>
      <c r="AC18" s="12">
        <f>HLOOKUP(AC$9,'[1]Prog Total'!$D$5:$BF$39,$A18,0)</f>
        <v>1199.9995999999999</v>
      </c>
      <c r="AD18" s="12">
        <f>HLOOKUP(AD$9,'[1]Prog Total'!$D$5:$BF$39,$A18,0)</f>
        <v>2100.0001000000002</v>
      </c>
      <c r="AE18" s="12">
        <f>HLOOKUP(AE$9,'[1]Prog Total'!$D$5:$BF$39,$A18,0)</f>
        <v>0</v>
      </c>
      <c r="AF18" s="12">
        <f>HLOOKUP(AF$9,'[1]Prog Total'!$D$5:$BF$39,$A18,0)</f>
        <v>239.99999999999997</v>
      </c>
      <c r="AG18" s="12">
        <f>HLOOKUP(AG$9,'[1]Prog Total'!$D$5:$BF$39,$A18,0)</f>
        <v>253.2775</v>
      </c>
      <c r="AH18" s="12">
        <f>HLOOKUP(AH$9,'[1]Prog Total'!$D$5:$BF$39,$A18,0)</f>
        <v>2999.9999999999995</v>
      </c>
      <c r="AI18" s="12">
        <f>HLOOKUP(AI$9,'[1]Prog Total'!$D$5:$BF$39,$A18,0)</f>
        <v>237.02289999999999</v>
      </c>
      <c r="AJ18" s="12">
        <f>HLOOKUP(AJ$9,'[1]Prog Total'!$D$5:$BF$39,$A18,0)</f>
        <v>623.92829999999992</v>
      </c>
      <c r="AK18" s="12">
        <f>HLOOKUP(AK$9,'[1]Prog Total'!$D$5:$BF$39,$A18,0)</f>
        <v>0</v>
      </c>
      <c r="AL18" s="12">
        <f>HLOOKUP(AL$9,'[1]Prog Total'!$D$5:$BF$39,$A18,0)</f>
        <v>163.9992</v>
      </c>
      <c r="AM18" s="12">
        <f>HLOOKUP(AM$9,'[1]Prog Total'!$D$5:$BF$39,$A18,0)</f>
        <v>448.96749999999997</v>
      </c>
      <c r="AN18" s="12">
        <f>HLOOKUP(AN$9,'[1]Prog Total'!$D$5:$BF$39,$A18,0)</f>
        <v>229.99880000000002</v>
      </c>
      <c r="AO18" s="12">
        <f>HLOOKUP(AO$9,'[1]Prog Total'!$D$5:$BF$39,$A18,0)</f>
        <v>37.499600000000001</v>
      </c>
      <c r="AP18" s="12">
        <f>HLOOKUP(AP$9,'[1]Prog Total'!$D$5:$BF$39,$A18,0)</f>
        <v>201.9992</v>
      </c>
      <c r="AQ18" s="12">
        <f>HLOOKUP(AQ$9,'[1]Prog Total'!$D$5:$BF$39,$A18,0)</f>
        <v>67.995799999999988</v>
      </c>
      <c r="AR18" s="12">
        <f>HLOOKUP(AR$9,'[1]Prog Total'!$D$5:$BF$39,$A18,0)</f>
        <v>22.995399999999997</v>
      </c>
      <c r="AS18" s="12">
        <f>HLOOKUP(AS$9,'[1]Prog Total'!$D$5:$BF$39,$A18,0)</f>
        <v>231.81659999999999</v>
      </c>
      <c r="AT18" s="12">
        <f>HLOOKUP(AT$9,'[1]Prog Total'!$D$5:$BF$39,$A18,0)</f>
        <v>269.29719999999998</v>
      </c>
      <c r="AU18" s="12">
        <f>HLOOKUP(AU$9,'[1]Prog Total'!$D$5:$BF$39,$A18,0)</f>
        <v>152.44999999999999</v>
      </c>
      <c r="AV18" s="12">
        <f>HLOOKUP(AV$9,'[1]Prog Total'!$D$5:$BF$39,$A18,0)</f>
        <v>6.5587999999999997</v>
      </c>
      <c r="AW18" s="12">
        <f>HLOOKUP(AW$9,'[1]Prog Total'!$D$5:$BF$39,$A18,0)</f>
        <v>123.38789999999997</v>
      </c>
      <c r="AX18" s="12">
        <f>HLOOKUP(AX$9,'[1]Prog Total'!$D$5:$BF$39,$A18,0)</f>
        <v>302.14710000000002</v>
      </c>
      <c r="AY18" s="12">
        <f>HLOOKUP(AY$9,'[1]Prog Total'!$D$5:$BF$39,$A18,0)</f>
        <v>504.45429999999999</v>
      </c>
      <c r="AZ18" s="12">
        <f>HLOOKUP(AZ$9,'[1]Prog Total'!$D$5:$BF$39,$A18,0)</f>
        <v>599.9991</v>
      </c>
      <c r="BA18" s="8">
        <f t="shared" si="0"/>
        <v>18184.5681</v>
      </c>
      <c r="BB18" s="40"/>
      <c r="BC18" s="40"/>
      <c r="BD18" s="40"/>
      <c r="BE18" s="40"/>
      <c r="BF18" s="40"/>
      <c r="BG18" s="40"/>
      <c r="BH18" s="40"/>
    </row>
    <row r="19" spans="1:60">
      <c r="A19" s="18">
        <v>13</v>
      </c>
      <c r="B19" s="7">
        <f t="shared" si="1"/>
        <v>46000</v>
      </c>
      <c r="C19" s="8">
        <f>HLOOKUP(C$9,'[1]Prog Total'!$D$5:$BF$39,$A19,0)</f>
        <v>0</v>
      </c>
      <c r="D19" s="8">
        <f>HLOOKUP(D$9,'[1]Prog Total'!$D$5:$BF$39,$A19,0)</f>
        <v>63.698299999999996</v>
      </c>
      <c r="E19" s="8">
        <f>HLOOKUP(E$9,'[1]Prog Total'!$D$5:$BF$39,$A19,0)</f>
        <v>0</v>
      </c>
      <c r="F19" s="8">
        <f>HLOOKUP(F$9,'[1]Prog Total'!$D$5:$BF$39,$A19,0)</f>
        <v>480.29629999999997</v>
      </c>
      <c r="G19" s="8">
        <f>HLOOKUP(G$9,'[1]Prog Total'!$D$5:$BF$39,$A19,0)</f>
        <v>8.0003999999999991</v>
      </c>
      <c r="H19" s="8">
        <f>HLOOKUP(H$9,'[1]Prog Total'!$D$5:$BF$39,$A19,0)</f>
        <v>39.905000000000001</v>
      </c>
      <c r="I19" s="8">
        <f>HLOOKUP(I$9,'[1]Prog Total'!$D$5:$BF$39,$A19,0)</f>
        <v>54.26</v>
      </c>
      <c r="J19" s="8">
        <f>HLOOKUP(J$9,'[1]Prog Total'!$D$5:$BF$39,$A19,0)</f>
        <v>329.41259999999994</v>
      </c>
      <c r="K19" s="8">
        <f>HLOOKUP(K$9,'[1]Prog Total'!$D$5:$BF$39,$A19,0)</f>
        <v>54.700800000000001</v>
      </c>
      <c r="L19" s="8">
        <f>HLOOKUP(L$9,'[1]Prog Total'!$D$5:$BF$39,$A19,0)</f>
        <v>236.98039999999997</v>
      </c>
      <c r="M19" s="8">
        <f>HLOOKUP(M$9,'[1]Prog Total'!$D$5:$BF$39,$A19,0)</f>
        <v>255.58339999999998</v>
      </c>
      <c r="N19" s="8">
        <f>HLOOKUP(N$9,'[1]Prog Total'!$D$5:$BF$39,$A19,0)</f>
        <v>1223.2949999999998</v>
      </c>
      <c r="O19" s="8">
        <f>HLOOKUP(O$9,'[1]Prog Total'!$D$5:$BF$39,$A19,0)</f>
        <v>945.16549999999984</v>
      </c>
      <c r="P19" s="8">
        <f>HLOOKUP(P$9,'[1]Prog Total'!$D$5:$BF$39,$A19,0)</f>
        <v>362.5</v>
      </c>
      <c r="Q19" s="8">
        <f>HLOOKUP(Q$9,'[1]Prog Total'!$D$5:$BF$39,$A19,0)</f>
        <v>876.88239999999996</v>
      </c>
      <c r="R19" s="8">
        <f>HLOOKUP(R$9,'[1]Prog Total'!$D$5:$BF$39,$A19,0)</f>
        <v>460.11959999999993</v>
      </c>
      <c r="S19" s="8">
        <f>HLOOKUP(S$9,'[1]Prog Total'!$D$5:$BF$39,$A19,0)</f>
        <v>365.20709999999997</v>
      </c>
      <c r="T19" s="8">
        <f>HLOOKUP(T$9,'[1]Prog Total'!$D$5:$BF$39,$A19,0)</f>
        <v>136.96509999999998</v>
      </c>
      <c r="U19" s="8">
        <f>HLOOKUP(U$9,'[1]Prog Total'!$D$5:$BF$39,$A19,0)</f>
        <v>475.17919999999992</v>
      </c>
      <c r="V19" s="8">
        <f>HLOOKUP(V$9,'[1]Prog Total'!$D$5:$BF$39,$A19,0)</f>
        <v>32.999200000000002</v>
      </c>
      <c r="W19" s="8">
        <f>HLOOKUP(W$9,'[1]Prog Total'!$D$5:$BF$39,$A19,0)</f>
        <v>17.005399999999998</v>
      </c>
      <c r="X19" s="8">
        <f>HLOOKUP(X$9,'[1]Prog Total'!$D$5:$BF$39,$A19,0)</f>
        <v>408.31419999999997</v>
      </c>
      <c r="Y19" s="8">
        <f>HLOOKUP(Y$9,'[1]Prog Total'!$D$5:$BF$39,$A19,0)</f>
        <v>322.5308</v>
      </c>
      <c r="Z19" s="8">
        <f>HLOOKUP(Z$9,'[1]Prog Total'!$D$5:$BF$39,$A19,0)</f>
        <v>29.732999999999997</v>
      </c>
      <c r="AA19" s="8">
        <f>HLOOKUP(AA$9,'[1]Prog Total'!$D$5:$BF$39,$A19,0)</f>
        <v>113.33039999999998</v>
      </c>
      <c r="AB19" s="8">
        <f>HLOOKUP(AB$9,'[1]Prog Total'!$D$5:$BF$39,$A19,0)</f>
        <v>0</v>
      </c>
      <c r="AC19" s="8">
        <f>HLOOKUP(AC$9,'[1]Prog Total'!$D$5:$BF$39,$A19,0)</f>
        <v>1199.9999999999998</v>
      </c>
      <c r="AD19" s="8">
        <f>HLOOKUP(AD$9,'[1]Prog Total'!$D$5:$BF$39,$A19,0)</f>
        <v>1999.9992</v>
      </c>
      <c r="AE19" s="8">
        <f>HLOOKUP(AE$9,'[1]Prog Total'!$D$5:$BF$39,$A19,0)</f>
        <v>0</v>
      </c>
      <c r="AF19" s="8">
        <f>HLOOKUP(AF$9,'[1]Prog Total'!$D$5:$BF$39,$A19,0)</f>
        <v>264.63049999999998</v>
      </c>
      <c r="AG19" s="8">
        <f>HLOOKUP(AG$9,'[1]Prog Total'!$D$5:$BF$39,$A19,0)</f>
        <v>258.58579999999995</v>
      </c>
      <c r="AH19" s="8">
        <f>HLOOKUP(AH$9,'[1]Prog Total'!$D$5:$BF$39,$A19,0)</f>
        <v>2999.9999999999995</v>
      </c>
      <c r="AI19" s="8">
        <f>HLOOKUP(AI$9,'[1]Prog Total'!$D$5:$BF$39,$A19,0)</f>
        <v>210.49999999999997</v>
      </c>
      <c r="AJ19" s="8">
        <f>HLOOKUP(AJ$9,'[1]Prog Total'!$D$5:$BF$39,$A19,0)</f>
        <v>642.82490000000007</v>
      </c>
      <c r="AK19" s="8">
        <f>HLOOKUP(AK$9,'[1]Prog Total'!$D$5:$BF$39,$A19,0)</f>
        <v>0</v>
      </c>
      <c r="AL19" s="8">
        <f>HLOOKUP(AL$9,'[1]Prog Total'!$D$5:$BF$39,$A19,0)</f>
        <v>172.39959999999999</v>
      </c>
      <c r="AM19" s="8">
        <f>HLOOKUP(AM$9,'[1]Prog Total'!$D$5:$BF$39,$A19,0)</f>
        <v>465.48919999999993</v>
      </c>
      <c r="AN19" s="8">
        <f>HLOOKUP(AN$9,'[1]Prog Total'!$D$5:$BF$39,$A19,0)</f>
        <v>234</v>
      </c>
      <c r="AO19" s="8">
        <f>HLOOKUP(AO$9,'[1]Prog Total'!$D$5:$BF$39,$A19,0)</f>
        <v>36.599600000000002</v>
      </c>
      <c r="AP19" s="8">
        <f>HLOOKUP(AP$9,'[1]Prog Total'!$D$5:$BF$39,$A19,0)</f>
        <v>198.39830000000001</v>
      </c>
      <c r="AQ19" s="8">
        <f>HLOOKUP(AQ$9,'[1]Prog Total'!$D$5:$BF$39,$A19,0)</f>
        <v>61.996299999999991</v>
      </c>
      <c r="AR19" s="8">
        <f>HLOOKUP(AR$9,'[1]Prog Total'!$D$5:$BF$39,$A19,0)</f>
        <v>21.595800000000001</v>
      </c>
      <c r="AS19" s="8">
        <f>HLOOKUP(AS$9,'[1]Prog Total'!$D$5:$BF$39,$A19,0)</f>
        <v>223.4546</v>
      </c>
      <c r="AT19" s="8">
        <f>HLOOKUP(AT$9,'[1]Prog Total'!$D$5:$BF$39,$A19,0)</f>
        <v>268.19499999999999</v>
      </c>
      <c r="AU19" s="8">
        <f>HLOOKUP(AU$9,'[1]Prog Total'!$D$5:$BF$39,$A19,0)</f>
        <v>168.62619999999998</v>
      </c>
      <c r="AV19" s="8">
        <f>HLOOKUP(AV$9,'[1]Prog Total'!$D$5:$BF$39,$A19,0)</f>
        <v>9.023299999999999</v>
      </c>
      <c r="AW19" s="8">
        <f>HLOOKUP(AW$9,'[1]Prog Total'!$D$5:$BF$39,$A19,0)</f>
        <v>123.79289999999997</v>
      </c>
      <c r="AX19" s="8">
        <f>HLOOKUP(AX$9,'[1]Prog Total'!$D$5:$BF$39,$A19,0)</f>
        <v>314.97249999999997</v>
      </c>
      <c r="AY19" s="8">
        <f>HLOOKUP(AY$9,'[1]Prog Total'!$D$5:$BF$39,$A19,0)</f>
        <v>488.91539999999998</v>
      </c>
      <c r="AZ19" s="8">
        <f>HLOOKUP(AZ$9,'[1]Prog Total'!$D$5:$BF$39,$A19,0)</f>
        <v>650</v>
      </c>
      <c r="BA19" s="8">
        <f t="shared" si="0"/>
        <v>18306.063200000001</v>
      </c>
      <c r="BB19" s="21"/>
      <c r="BC19" s="21"/>
      <c r="BD19" s="21"/>
      <c r="BE19" s="21"/>
      <c r="BF19" s="21"/>
      <c r="BG19" s="21"/>
      <c r="BH19" s="21"/>
    </row>
    <row r="20" spans="1:60" s="14" customFormat="1">
      <c r="A20" s="17">
        <v>14</v>
      </c>
      <c r="B20" s="13">
        <f t="shared" si="1"/>
        <v>46001</v>
      </c>
      <c r="C20" s="12">
        <f>HLOOKUP(C$9,'[1]Prog Total'!$D$5:$BF$39,$A20,0)</f>
        <v>0</v>
      </c>
      <c r="D20" s="12">
        <f>HLOOKUP(D$9,'[1]Prog Total'!$D$5:$BF$39,$A20,0)</f>
        <v>73.497900000000001</v>
      </c>
      <c r="E20" s="12">
        <f>HLOOKUP(E$9,'[1]Prog Total'!$D$5:$BF$39,$A20,0)</f>
        <v>0</v>
      </c>
      <c r="F20" s="12">
        <f>HLOOKUP(F$9,'[1]Prog Total'!$D$5:$BF$39,$A20,0)</f>
        <v>509.00170000000003</v>
      </c>
      <c r="G20" s="12">
        <f>HLOOKUP(G$9,'[1]Prog Total'!$D$5:$BF$39,$A20,0)</f>
        <v>18.999099999999999</v>
      </c>
      <c r="H20" s="12">
        <f>HLOOKUP(H$9,'[1]Prog Total'!$D$5:$BF$39,$A20,0)</f>
        <v>42.7</v>
      </c>
      <c r="I20" s="12">
        <f>HLOOKUP(I$9,'[1]Prog Total'!$D$5:$BF$39,$A20,0)</f>
        <v>71.149599999999992</v>
      </c>
      <c r="J20" s="12">
        <f>HLOOKUP(J$9,'[1]Prog Total'!$D$5:$BF$39,$A20,0)</f>
        <v>403.92129999999992</v>
      </c>
      <c r="K20" s="12">
        <f>HLOOKUP(K$9,'[1]Prog Total'!$D$5:$BF$39,$A20,0)</f>
        <v>38.717500000000001</v>
      </c>
      <c r="L20" s="12">
        <f>HLOOKUP(L$9,'[1]Prog Total'!$D$5:$BF$39,$A20,0)</f>
        <v>276.92590000000001</v>
      </c>
      <c r="M20" s="12">
        <f>HLOOKUP(M$9,'[1]Prog Total'!$D$5:$BF$39,$A20,0)</f>
        <v>256.52629999999999</v>
      </c>
      <c r="N20" s="12">
        <f>HLOOKUP(N$9,'[1]Prog Total'!$D$5:$BF$39,$A20,0)</f>
        <v>1083.4239</v>
      </c>
      <c r="O20" s="12">
        <f>HLOOKUP(O$9,'[1]Prog Total'!$D$5:$BF$39,$A20,0)</f>
        <v>964.08289999999988</v>
      </c>
      <c r="P20" s="12">
        <f>HLOOKUP(P$9,'[1]Prog Total'!$D$5:$BF$39,$A20,0)</f>
        <v>393.48039999999997</v>
      </c>
      <c r="Q20" s="12">
        <f>HLOOKUP(Q$9,'[1]Prog Total'!$D$5:$BF$39,$A20,0)</f>
        <v>884.26709999999991</v>
      </c>
      <c r="R20" s="12">
        <f>HLOOKUP(R$9,'[1]Prog Total'!$D$5:$BF$39,$A20,0)</f>
        <v>485.17959999999994</v>
      </c>
      <c r="S20" s="12">
        <f>HLOOKUP(S$9,'[1]Prog Total'!$D$5:$BF$39,$A20,0)</f>
        <v>315.58330000000001</v>
      </c>
      <c r="T20" s="12">
        <f>HLOOKUP(T$9,'[1]Prog Total'!$D$5:$BF$39,$A20,0)</f>
        <v>172.57329999999999</v>
      </c>
      <c r="U20" s="12">
        <f>HLOOKUP(U$9,'[1]Prog Total'!$D$5:$BF$39,$A20,0)</f>
        <v>487.15579999999994</v>
      </c>
      <c r="V20" s="12">
        <f>HLOOKUP(V$9,'[1]Prog Total'!$D$5:$BF$39,$A20,0)</f>
        <v>44.999199999999995</v>
      </c>
      <c r="W20" s="12">
        <f>HLOOKUP(W$9,'[1]Prog Total'!$D$5:$BF$39,$A20,0)</f>
        <v>30.977999999999998</v>
      </c>
      <c r="X20" s="12">
        <f>HLOOKUP(X$9,'[1]Prog Total'!$D$5:$BF$39,$A20,0)</f>
        <v>380.42209999999994</v>
      </c>
      <c r="Y20" s="12">
        <f>HLOOKUP(Y$9,'[1]Prog Total'!$D$5:$BF$39,$A20,0)</f>
        <v>259.8254</v>
      </c>
      <c r="Z20" s="12">
        <f>HLOOKUP(Z$9,'[1]Prog Total'!$D$5:$BF$39,$A20,0)</f>
        <v>27.91</v>
      </c>
      <c r="AA20" s="12">
        <f>HLOOKUP(AA$9,'[1]Prog Total'!$D$5:$BF$39,$A20,0)</f>
        <v>114.22869999999999</v>
      </c>
      <c r="AB20" s="12">
        <f>HLOOKUP(AB$9,'[1]Prog Total'!$D$5:$BF$39,$A20,0)</f>
        <v>0</v>
      </c>
      <c r="AC20" s="12">
        <f>HLOOKUP(AC$9,'[1]Prog Total'!$D$5:$BF$39,$A20,0)</f>
        <v>1200</v>
      </c>
      <c r="AD20" s="12">
        <f>HLOOKUP(AD$9,'[1]Prog Total'!$D$5:$BF$39,$A20,0)</f>
        <v>1999.9992</v>
      </c>
      <c r="AE20" s="12">
        <f>HLOOKUP(AE$9,'[1]Prog Total'!$D$5:$BF$39,$A20,0)</f>
        <v>0</v>
      </c>
      <c r="AF20" s="12">
        <f>HLOOKUP(AF$9,'[1]Prog Total'!$D$5:$BF$39,$A20,0)</f>
        <v>252.76329999999996</v>
      </c>
      <c r="AG20" s="12">
        <f>HLOOKUP(AG$9,'[1]Prog Total'!$D$5:$BF$39,$A20,0)</f>
        <v>283.255</v>
      </c>
      <c r="AH20" s="12">
        <f>HLOOKUP(AH$9,'[1]Prog Total'!$D$5:$BF$39,$A20,0)</f>
        <v>3000</v>
      </c>
      <c r="AI20" s="12">
        <f>HLOOKUP(AI$9,'[1]Prog Total'!$D$5:$BF$39,$A20,0)</f>
        <v>230.9033</v>
      </c>
      <c r="AJ20" s="12">
        <f>HLOOKUP(AJ$9,'[1]Prog Total'!$D$5:$BF$39,$A20,0)</f>
        <v>653.91869999999994</v>
      </c>
      <c r="AK20" s="12">
        <f>HLOOKUP(AK$9,'[1]Prog Total'!$D$5:$BF$39,$A20,0)</f>
        <v>0</v>
      </c>
      <c r="AL20" s="12">
        <f>HLOOKUP(AL$9,'[1]Prog Total'!$D$5:$BF$39,$A20,0)</f>
        <v>173.99959999999999</v>
      </c>
      <c r="AM20" s="12">
        <f>HLOOKUP(AM$9,'[1]Prog Total'!$D$5:$BF$39,$A20,0)</f>
        <v>489.9058</v>
      </c>
      <c r="AN20" s="12">
        <f>HLOOKUP(AN$9,'[1]Prog Total'!$D$5:$BF$39,$A20,0)</f>
        <v>226.0017</v>
      </c>
      <c r="AO20" s="12">
        <f>HLOOKUP(AO$9,'[1]Prog Total'!$D$5:$BF$39,$A20,0)</f>
        <v>34.997500000000002</v>
      </c>
      <c r="AP20" s="12">
        <f>HLOOKUP(AP$9,'[1]Prog Total'!$D$5:$BF$39,$A20,0)</f>
        <v>196.79750000000001</v>
      </c>
      <c r="AQ20" s="12">
        <f>HLOOKUP(AQ$9,'[1]Prog Total'!$D$5:$BF$39,$A20,0)</f>
        <v>70.495399999999989</v>
      </c>
      <c r="AR20" s="12">
        <f>HLOOKUP(AR$9,'[1]Prog Total'!$D$5:$BF$39,$A20,0)</f>
        <v>29.994599999999995</v>
      </c>
      <c r="AS20" s="12">
        <f>HLOOKUP(AS$9,'[1]Prog Total'!$D$5:$BF$39,$A20,0)</f>
        <v>219.29629999999997</v>
      </c>
      <c r="AT20" s="12">
        <f>HLOOKUP(AT$9,'[1]Prog Total'!$D$5:$BF$39,$A20,0)</f>
        <v>279.0958</v>
      </c>
      <c r="AU20" s="12">
        <f>HLOOKUP(AU$9,'[1]Prog Total'!$D$5:$BF$39,$A20,0)</f>
        <v>171.0412</v>
      </c>
      <c r="AV20" s="12">
        <f>HLOOKUP(AV$9,'[1]Prog Total'!$D$5:$BF$39,$A20,0)</f>
        <v>7.9412999999999991</v>
      </c>
      <c r="AW20" s="12">
        <f>HLOOKUP(AW$9,'[1]Prog Total'!$D$5:$BF$39,$A20,0)</f>
        <v>116.81419999999999</v>
      </c>
      <c r="AX20" s="12">
        <f>HLOOKUP(AX$9,'[1]Prog Total'!$D$5:$BF$39,$A20,0)</f>
        <v>313.65919999999994</v>
      </c>
      <c r="AY20" s="12">
        <f>HLOOKUP(AY$9,'[1]Prog Total'!$D$5:$BF$39,$A20,0)</f>
        <v>489.16630000000004</v>
      </c>
      <c r="AZ20" s="12">
        <f>HLOOKUP(AZ$9,'[1]Prog Total'!$D$5:$BF$39,$A20,0)</f>
        <v>649.99959999999999</v>
      </c>
      <c r="BA20" s="8">
        <f t="shared" si="0"/>
        <v>18425.594499999996</v>
      </c>
      <c r="BB20" s="40"/>
      <c r="BC20" s="40"/>
      <c r="BD20" s="40"/>
      <c r="BE20" s="40"/>
      <c r="BF20" s="40"/>
      <c r="BG20" s="40"/>
      <c r="BH20" s="40"/>
    </row>
    <row r="21" spans="1:60" ht="12" customHeight="1">
      <c r="A21" s="17">
        <v>15</v>
      </c>
      <c r="B21" s="7">
        <f t="shared" si="1"/>
        <v>46002</v>
      </c>
      <c r="C21" s="8">
        <f>HLOOKUP(C$9,'[1]Prog Total'!$D$5:$BF$39,$A21,0)</f>
        <v>0</v>
      </c>
      <c r="D21" s="8">
        <f>HLOOKUP(D$9,'[1]Prog Total'!$D$5:$BF$39,$A21,0)</f>
        <v>80</v>
      </c>
      <c r="E21" s="8">
        <f>HLOOKUP(E$9,'[1]Prog Total'!$D$5:$BF$39,$A21,0)</f>
        <v>0</v>
      </c>
      <c r="F21" s="8">
        <f>HLOOKUP(F$9,'[1]Prog Total'!$D$5:$BF$39,$A21,0)</f>
        <v>492.50209999999998</v>
      </c>
      <c r="G21" s="8">
        <f>HLOOKUP(G$9,'[1]Prog Total'!$D$5:$BF$39,$A21,0)</f>
        <v>4.9990999999999994</v>
      </c>
      <c r="H21" s="8">
        <f>HLOOKUP(H$9,'[1]Prog Total'!$D$5:$BF$39,$A21,0)</f>
        <v>46.429599999999994</v>
      </c>
      <c r="I21" s="8">
        <f>HLOOKUP(I$9,'[1]Prog Total'!$D$5:$BF$39,$A21,0)</f>
        <v>70.38</v>
      </c>
      <c r="J21" s="8">
        <f>HLOOKUP(J$9,'[1]Prog Total'!$D$5:$BF$39,$A21,0)</f>
        <v>403.82919999999996</v>
      </c>
      <c r="K21" s="8">
        <f>HLOOKUP(K$9,'[1]Prog Total'!$D$5:$BF$39,$A21,0)</f>
        <v>47.700799999999994</v>
      </c>
      <c r="L21" s="8">
        <f>HLOOKUP(L$9,'[1]Prog Total'!$D$5:$BF$39,$A21,0)</f>
        <v>279.2516</v>
      </c>
      <c r="M21" s="8">
        <f>HLOOKUP(M$9,'[1]Prog Total'!$D$5:$BF$39,$A21,0)</f>
        <v>265.68470000000002</v>
      </c>
      <c r="N21" s="8">
        <f>HLOOKUP(N$9,'[1]Prog Total'!$D$5:$BF$39,$A21,0)</f>
        <v>743.11879999999996</v>
      </c>
      <c r="O21" s="8">
        <f>HLOOKUP(O$9,'[1]Prog Total'!$D$5:$BF$39,$A21,0)</f>
        <v>1014.7829999999999</v>
      </c>
      <c r="P21" s="8">
        <f>HLOOKUP(P$9,'[1]Prog Total'!$D$5:$BF$39,$A21,0)</f>
        <v>333.70830000000001</v>
      </c>
      <c r="Q21" s="8">
        <f>HLOOKUP(Q$9,'[1]Prog Total'!$D$5:$BF$39,$A21,0)</f>
        <v>906.48630000000003</v>
      </c>
      <c r="R21" s="8">
        <f>HLOOKUP(R$9,'[1]Prog Total'!$D$5:$BF$39,$A21,0)</f>
        <v>453.87299999999999</v>
      </c>
      <c r="S21" s="8">
        <f>HLOOKUP(S$9,'[1]Prog Total'!$D$5:$BF$39,$A21,0)</f>
        <v>345.58409999999998</v>
      </c>
      <c r="T21" s="8">
        <f>HLOOKUP(T$9,'[1]Prog Total'!$D$5:$BF$39,$A21,0)</f>
        <v>190.68</v>
      </c>
      <c r="U21" s="8">
        <f>HLOOKUP(U$9,'[1]Prog Total'!$D$5:$BF$39,$A21,0)</f>
        <v>453.14789999999999</v>
      </c>
      <c r="V21" s="8">
        <f>HLOOKUP(V$9,'[1]Prog Total'!$D$5:$BF$39,$A21,0)</f>
        <v>47.377099999999992</v>
      </c>
      <c r="W21" s="8">
        <f>HLOOKUP(W$9,'[1]Prog Total'!$D$5:$BF$39,$A21,0)</f>
        <v>27.009599999999999</v>
      </c>
      <c r="X21" s="8">
        <f>HLOOKUP(X$9,'[1]Prog Total'!$D$5:$BF$39,$A21,0)</f>
        <v>372.01629999999994</v>
      </c>
      <c r="Y21" s="8">
        <f>HLOOKUP(Y$9,'[1]Prog Total'!$D$5:$BF$39,$A21,0)</f>
        <v>281.94829999999996</v>
      </c>
      <c r="Z21" s="8">
        <f>HLOOKUP(Z$9,'[1]Prog Total'!$D$5:$BF$39,$A21,0)</f>
        <v>22.172899999999998</v>
      </c>
      <c r="AA21" s="8">
        <f>HLOOKUP(AA$9,'[1]Prog Total'!$D$5:$BF$39,$A21,0)</f>
        <v>114.2696</v>
      </c>
      <c r="AB21" s="8">
        <f>HLOOKUP(AB$9,'[1]Prog Total'!$D$5:$BF$39,$A21,0)</f>
        <v>0</v>
      </c>
      <c r="AC21" s="8">
        <f>HLOOKUP(AC$9,'[1]Prog Total'!$D$5:$BF$39,$A21,0)</f>
        <v>1200</v>
      </c>
      <c r="AD21" s="8">
        <f>HLOOKUP(AD$9,'[1]Prog Total'!$D$5:$BF$39,$A21,0)</f>
        <v>1999.9998999999998</v>
      </c>
      <c r="AE21" s="8">
        <f>HLOOKUP(AE$9,'[1]Prog Total'!$D$5:$BF$39,$A21,0)</f>
        <v>0</v>
      </c>
      <c r="AF21" s="8">
        <f>HLOOKUP(AF$9,'[1]Prog Total'!$D$5:$BF$39,$A21,0)</f>
        <v>286.75419999999997</v>
      </c>
      <c r="AG21" s="8">
        <f>HLOOKUP(AG$9,'[1]Prog Total'!$D$5:$BF$39,$A21,0)</f>
        <v>248.35999999999996</v>
      </c>
      <c r="AH21" s="8">
        <f>HLOOKUP(AH$9,'[1]Prog Total'!$D$5:$BF$39,$A21,0)</f>
        <v>6000.0029999999997</v>
      </c>
      <c r="AI21" s="8">
        <f>HLOOKUP(AI$9,'[1]Prog Total'!$D$5:$BF$39,$A21,0)</f>
        <v>214.88289999999998</v>
      </c>
      <c r="AJ21" s="8">
        <f>HLOOKUP(AJ$9,'[1]Prog Total'!$D$5:$BF$39,$A21,0)</f>
        <v>611.55079999999998</v>
      </c>
      <c r="AK21" s="8">
        <f>HLOOKUP(AK$9,'[1]Prog Total'!$D$5:$BF$39,$A21,0)</f>
        <v>0</v>
      </c>
      <c r="AL21" s="8">
        <f>HLOOKUP(AL$9,'[1]Prog Total'!$D$5:$BF$39,$A21,0)</f>
        <v>174.4975</v>
      </c>
      <c r="AM21" s="8">
        <f>HLOOKUP(AM$9,'[1]Prog Total'!$D$5:$BF$39,$A21,0)</f>
        <v>507.90159999999997</v>
      </c>
      <c r="AN21" s="8">
        <f>HLOOKUP(AN$9,'[1]Prog Total'!$D$5:$BF$39,$A21,0)</f>
        <v>233.39920000000001</v>
      </c>
      <c r="AO21" s="8">
        <f>HLOOKUP(AO$9,'[1]Prog Total'!$D$5:$BF$39,$A21,0)</f>
        <v>32.897099999999995</v>
      </c>
      <c r="AP21" s="8">
        <f>HLOOKUP(AP$9,'[1]Prog Total'!$D$5:$BF$39,$A21,0)</f>
        <v>188.7979</v>
      </c>
      <c r="AQ21" s="8">
        <f>HLOOKUP(AQ$9,'[1]Prog Total'!$D$5:$BF$39,$A21,0)</f>
        <v>70.997099999999989</v>
      </c>
      <c r="AR21" s="8">
        <f>HLOOKUP(AR$9,'[1]Prog Total'!$D$5:$BF$39,$A21,0)</f>
        <v>28.495399999999997</v>
      </c>
      <c r="AS21" s="8">
        <f>HLOOKUP(AS$9,'[1]Prog Total'!$D$5:$BF$39,$A21,0)</f>
        <v>232.81459999999998</v>
      </c>
      <c r="AT21" s="8">
        <f>HLOOKUP(AT$9,'[1]Prog Total'!$D$5:$BF$39,$A21,0)</f>
        <v>288.29790000000003</v>
      </c>
      <c r="AU21" s="8">
        <f>HLOOKUP(AU$9,'[1]Prog Total'!$D$5:$BF$39,$A21,0)</f>
        <v>176.5634</v>
      </c>
      <c r="AV21" s="8">
        <f>HLOOKUP(AV$9,'[1]Prog Total'!$D$5:$BF$39,$A21,0)</f>
        <v>7.7588000000000008</v>
      </c>
      <c r="AW21" s="8">
        <f>HLOOKUP(AW$9,'[1]Prog Total'!$D$5:$BF$39,$A21,0)</f>
        <v>119.10879999999999</v>
      </c>
      <c r="AX21" s="8">
        <f>HLOOKUP(AX$9,'[1]Prog Total'!$D$5:$BF$39,$A21,0)</f>
        <v>316.67129999999992</v>
      </c>
      <c r="AY21" s="8">
        <f>HLOOKUP(AY$9,'[1]Prog Total'!$D$5:$BF$39,$A21,0)</f>
        <v>509.89299999999992</v>
      </c>
      <c r="AZ21" s="8">
        <f>HLOOKUP(AZ$9,'[1]Prog Total'!$D$5:$BF$39,$A21,0)</f>
        <v>700</v>
      </c>
      <c r="BA21" s="8">
        <f t="shared" si="0"/>
        <v>21146.596700000006</v>
      </c>
      <c r="BB21" s="21"/>
      <c r="BC21" s="21"/>
      <c r="BD21" s="21"/>
      <c r="BE21" s="21"/>
      <c r="BF21" s="21"/>
      <c r="BG21" s="21"/>
      <c r="BH21" s="21"/>
    </row>
    <row r="22" spans="1:60" s="14" customFormat="1">
      <c r="A22" s="18">
        <v>16</v>
      </c>
      <c r="B22" s="13">
        <f t="shared" si="1"/>
        <v>46003</v>
      </c>
      <c r="C22" s="12">
        <f>HLOOKUP(C$9,'[1]Prog Total'!$D$5:$BF$39,$A22,0)</f>
        <v>0</v>
      </c>
      <c r="D22" s="12">
        <f>HLOOKUP(D$9,'[1]Prog Total'!$D$5:$BF$39,$A22,0)</f>
        <v>84.499199999999988</v>
      </c>
      <c r="E22" s="12">
        <f>HLOOKUP(E$9,'[1]Prog Total'!$D$5:$BF$39,$A22,0)</f>
        <v>0</v>
      </c>
      <c r="F22" s="12">
        <f>HLOOKUP(F$9,'[1]Prog Total'!$D$5:$BF$39,$A22,0)</f>
        <v>543.49709999999993</v>
      </c>
      <c r="G22" s="12">
        <f>HLOOKUP(G$9,'[1]Prog Total'!$D$5:$BF$39,$A22,0)</f>
        <v>4.9582999999999995</v>
      </c>
      <c r="H22" s="12">
        <f>HLOOKUP(H$9,'[1]Prog Total'!$D$5:$BF$39,$A22,0)</f>
        <v>47.1417</v>
      </c>
      <c r="I22" s="12">
        <f>HLOOKUP(I$9,'[1]Prog Total'!$D$5:$BF$39,$A22,0)</f>
        <v>70.4726</v>
      </c>
      <c r="J22" s="12">
        <f>HLOOKUP(J$9,'[1]Prog Total'!$D$5:$BF$39,$A22,0)</f>
        <v>368.20879999999994</v>
      </c>
      <c r="K22" s="12">
        <f>HLOOKUP(K$9,'[1]Prog Total'!$D$5:$BF$39,$A22,0)</f>
        <v>49.698799999999999</v>
      </c>
      <c r="L22" s="12">
        <f>HLOOKUP(L$9,'[1]Prog Total'!$D$5:$BF$39,$A22,0)</f>
        <v>259.14759999999995</v>
      </c>
      <c r="M22" s="12">
        <f>HLOOKUP(M$9,'[1]Prog Total'!$D$5:$BF$39,$A22,0)</f>
        <v>259.68340000000001</v>
      </c>
      <c r="N22" s="12">
        <f>HLOOKUP(N$9,'[1]Prog Total'!$D$5:$BF$39,$A22,0)</f>
        <v>1179.6258</v>
      </c>
      <c r="O22" s="12">
        <f>HLOOKUP(O$9,'[1]Prog Total'!$D$5:$BF$39,$A22,0)</f>
        <v>943.4846</v>
      </c>
      <c r="P22" s="12">
        <f>HLOOKUP(P$9,'[1]Prog Total'!$D$5:$BF$39,$A22,0)</f>
        <v>387.00079999999991</v>
      </c>
      <c r="Q22" s="12">
        <f>HLOOKUP(Q$9,'[1]Prog Total'!$D$5:$BF$39,$A22,0)</f>
        <v>907.27080000000001</v>
      </c>
      <c r="R22" s="12">
        <f>HLOOKUP(R$9,'[1]Prog Total'!$D$5:$BF$39,$A22,0)</f>
        <v>418.32079999999996</v>
      </c>
      <c r="S22" s="12">
        <f>HLOOKUP(S$9,'[1]Prog Total'!$D$5:$BF$39,$A22,0)</f>
        <v>365.99999999999994</v>
      </c>
      <c r="T22" s="12">
        <f>HLOOKUP(T$9,'[1]Prog Total'!$D$5:$BF$39,$A22,0)</f>
        <v>233.09199999999998</v>
      </c>
      <c r="U22" s="12">
        <f>HLOOKUP(U$9,'[1]Prog Total'!$D$5:$BF$39,$A22,0)</f>
        <v>444.95919999999995</v>
      </c>
      <c r="V22" s="12">
        <f>HLOOKUP(V$9,'[1]Prog Total'!$D$5:$BF$39,$A22,0)</f>
        <v>48.000799999999991</v>
      </c>
      <c r="W22" s="12">
        <f>HLOOKUP(W$9,'[1]Prog Total'!$D$5:$BF$39,$A22,0)</f>
        <v>29.899100000000001</v>
      </c>
      <c r="X22" s="12">
        <f>HLOOKUP(X$9,'[1]Prog Total'!$D$5:$BF$39,$A22,0)</f>
        <v>359.0163</v>
      </c>
      <c r="Y22" s="12">
        <f>HLOOKUP(Y$9,'[1]Prog Total'!$D$5:$BF$39,$A22,0)</f>
        <v>164.73</v>
      </c>
      <c r="Z22" s="12">
        <f>HLOOKUP(Z$9,'[1]Prog Total'!$D$5:$BF$39,$A22,0)</f>
        <v>24.6159</v>
      </c>
      <c r="AA22" s="12">
        <f>HLOOKUP(AA$9,'[1]Prog Total'!$D$5:$BF$39,$A22,0)</f>
        <v>114.09379999999999</v>
      </c>
      <c r="AB22" s="12">
        <f>HLOOKUP(AB$9,'[1]Prog Total'!$D$5:$BF$39,$A22,0)</f>
        <v>220.00129999999996</v>
      </c>
      <c r="AC22" s="12">
        <f>HLOOKUP(AC$9,'[1]Prog Total'!$D$5:$BF$39,$A22,0)</f>
        <v>1199.9999999999998</v>
      </c>
      <c r="AD22" s="12">
        <f>HLOOKUP(AD$9,'[1]Prog Total'!$D$5:$BF$39,$A22,0)</f>
        <v>1999.9998999999998</v>
      </c>
      <c r="AE22" s="12">
        <f>HLOOKUP(AE$9,'[1]Prog Total'!$D$5:$BF$39,$A22,0)</f>
        <v>0</v>
      </c>
      <c r="AF22" s="12">
        <f>HLOOKUP(AF$9,'[1]Prog Total'!$D$5:$BF$39,$A22,0)</f>
        <v>281.09249999999997</v>
      </c>
      <c r="AG22" s="12">
        <f>HLOOKUP(AG$9,'[1]Prog Total'!$D$5:$BF$39,$A22,0)</f>
        <v>275.71249999999998</v>
      </c>
      <c r="AH22" s="12">
        <f>HLOOKUP(AH$9,'[1]Prog Total'!$D$5:$BF$39,$A22,0)</f>
        <v>5999.9999999999964</v>
      </c>
      <c r="AI22" s="12">
        <f>HLOOKUP(AI$9,'[1]Prog Total'!$D$5:$BF$39,$A22,0)</f>
        <v>221.65379999999999</v>
      </c>
      <c r="AJ22" s="12">
        <f>HLOOKUP(AJ$9,'[1]Prog Total'!$D$5:$BF$39,$A22,0)</f>
        <v>599.08489999999995</v>
      </c>
      <c r="AK22" s="12">
        <f>HLOOKUP(AK$9,'[1]Prog Total'!$D$5:$BF$39,$A22,0)</f>
        <v>0</v>
      </c>
      <c r="AL22" s="12">
        <f>HLOOKUP(AL$9,'[1]Prog Total'!$D$5:$BF$39,$A22,0)</f>
        <v>159.9992</v>
      </c>
      <c r="AM22" s="12">
        <f>HLOOKUP(AM$9,'[1]Prog Total'!$D$5:$BF$39,$A22,0)</f>
        <v>492.31299999999999</v>
      </c>
      <c r="AN22" s="12">
        <f>HLOOKUP(AN$9,'[1]Prog Total'!$D$5:$BF$39,$A22,0)</f>
        <v>233.9983</v>
      </c>
      <c r="AO22" s="12">
        <f>HLOOKUP(AO$9,'[1]Prog Total'!$D$5:$BF$39,$A22,0)</f>
        <v>34.999600000000001</v>
      </c>
      <c r="AP22" s="12">
        <f>HLOOKUP(AP$9,'[1]Prog Total'!$D$5:$BF$39,$A22,0)</f>
        <v>170.60129999999998</v>
      </c>
      <c r="AQ22" s="12">
        <f>HLOOKUP(AQ$9,'[1]Prog Total'!$D$5:$BF$39,$A22,0)</f>
        <v>76.495399999999989</v>
      </c>
      <c r="AR22" s="12">
        <f>HLOOKUP(AR$9,'[1]Prog Total'!$D$5:$BF$39,$A22,0)</f>
        <v>23.795799999999996</v>
      </c>
      <c r="AS22" s="12">
        <f>HLOOKUP(AS$9,'[1]Prog Total'!$D$5:$BF$39,$A22,0)</f>
        <v>231.81669999999997</v>
      </c>
      <c r="AT22" s="12">
        <f>HLOOKUP(AT$9,'[1]Prog Total'!$D$5:$BF$39,$A22,0)</f>
        <v>275.49670000000003</v>
      </c>
      <c r="AU22" s="12">
        <f>HLOOKUP(AU$9,'[1]Prog Total'!$D$5:$BF$39,$A22,0)</f>
        <v>150.42829999999998</v>
      </c>
      <c r="AV22" s="12">
        <f>HLOOKUP(AV$9,'[1]Prog Total'!$D$5:$BF$39,$A22,0)</f>
        <v>7.5474999999999994</v>
      </c>
      <c r="AW22" s="12">
        <f>HLOOKUP(AW$9,'[1]Prog Total'!$D$5:$BF$39,$A22,0)</f>
        <v>171.46079999999998</v>
      </c>
      <c r="AX22" s="12">
        <f>HLOOKUP(AX$9,'[1]Prog Total'!$D$5:$BF$39,$A22,0)</f>
        <v>309.08669999999995</v>
      </c>
      <c r="AY22" s="12">
        <f>HLOOKUP(AY$9,'[1]Prog Total'!$D$5:$BF$39,$A22,0)</f>
        <v>468.33539999999999</v>
      </c>
      <c r="AZ22" s="12">
        <f>HLOOKUP(AZ$9,'[1]Prog Total'!$D$5:$BF$39,$A22,0)</f>
        <v>649.99959999999999</v>
      </c>
      <c r="BA22" s="8">
        <f t="shared" si="0"/>
        <v>21561.336599999988</v>
      </c>
      <c r="BB22" s="40"/>
      <c r="BC22" s="40"/>
      <c r="BD22" s="40"/>
      <c r="BE22" s="40"/>
      <c r="BF22" s="40"/>
      <c r="BG22" s="40"/>
      <c r="BH22" s="40"/>
    </row>
    <row r="23" spans="1:60">
      <c r="A23" s="17">
        <v>17</v>
      </c>
      <c r="B23" s="7">
        <f t="shared" si="1"/>
        <v>46004</v>
      </c>
      <c r="C23" s="8">
        <f>HLOOKUP(C$9,'[1]Prog Total'!$D$5:$BF$39,$A23,0)</f>
        <v>0</v>
      </c>
      <c r="D23" s="8">
        <f>HLOOKUP(D$9,'[1]Prog Total'!$D$5:$BF$39,$A23,0)</f>
        <v>83.497099999999989</v>
      </c>
      <c r="E23" s="8">
        <f>HLOOKUP(E$9,'[1]Prog Total'!$D$5:$BF$39,$A23,0)</f>
        <v>0</v>
      </c>
      <c r="F23" s="8">
        <f>HLOOKUP(F$9,'[1]Prog Total'!$D$5:$BF$39,$A23,0)</f>
        <v>456.49579999999997</v>
      </c>
      <c r="G23" s="8">
        <f>HLOOKUP(G$9,'[1]Prog Total'!$D$5:$BF$39,$A23,0)</f>
        <v>15.000399999999999</v>
      </c>
      <c r="H23" s="8">
        <f>HLOOKUP(H$9,'[1]Prog Total'!$D$5:$BF$39,$A23,0)</f>
        <v>45.950399999999995</v>
      </c>
      <c r="I23" s="8">
        <f>HLOOKUP(I$9,'[1]Prog Total'!$D$5:$BF$39,$A23,0)</f>
        <v>64.699999999999989</v>
      </c>
      <c r="J23" s="8">
        <f>HLOOKUP(J$9,'[1]Prog Total'!$D$5:$BF$39,$A23,0)</f>
        <v>230.31129999999999</v>
      </c>
      <c r="K23" s="8">
        <f>HLOOKUP(K$9,'[1]Prog Total'!$D$5:$BF$39,$A23,0)</f>
        <v>52.301299999999991</v>
      </c>
      <c r="L23" s="8">
        <f>HLOOKUP(L$9,'[1]Prog Total'!$D$5:$BF$39,$A23,0)</f>
        <v>215.50129999999999</v>
      </c>
      <c r="M23" s="8">
        <f>HLOOKUP(M$9,'[1]Prog Total'!$D$5:$BF$39,$A23,0)</f>
        <v>242.72709999999998</v>
      </c>
      <c r="N23" s="8">
        <f>HLOOKUP(N$9,'[1]Prog Total'!$D$5:$BF$39,$A23,0)</f>
        <v>1133.1492000000001</v>
      </c>
      <c r="O23" s="8">
        <f>HLOOKUP(O$9,'[1]Prog Total'!$D$5:$BF$39,$A23,0)</f>
        <v>1031.8991999999998</v>
      </c>
      <c r="P23" s="8">
        <f>HLOOKUP(P$9,'[1]Prog Total'!$D$5:$BF$39,$A23,0)</f>
        <v>348.08419999999995</v>
      </c>
      <c r="Q23" s="8">
        <f>HLOOKUP(Q$9,'[1]Prog Total'!$D$5:$BF$39,$A23,0)</f>
        <v>873.27</v>
      </c>
      <c r="R23" s="8">
        <f>HLOOKUP(R$9,'[1]Prog Total'!$D$5:$BF$39,$A23,0)</f>
        <v>424.73879999999991</v>
      </c>
      <c r="S23" s="8">
        <f>HLOOKUP(S$9,'[1]Prog Total'!$D$5:$BF$39,$A23,0)</f>
        <v>330.00039999999996</v>
      </c>
      <c r="T23" s="8">
        <f>HLOOKUP(T$9,'[1]Prog Total'!$D$5:$BF$39,$A23,0)</f>
        <v>228.56459999999998</v>
      </c>
      <c r="U23" s="8">
        <f>HLOOKUP(U$9,'[1]Prog Total'!$D$5:$BF$39,$A23,0)</f>
        <v>396.53500000000003</v>
      </c>
      <c r="V23" s="8">
        <f>HLOOKUP(V$9,'[1]Prog Total'!$D$5:$BF$39,$A23,0)</f>
        <v>24.998799999999999</v>
      </c>
      <c r="W23" s="8">
        <f>HLOOKUP(W$9,'[1]Prog Total'!$D$5:$BF$39,$A23,0)</f>
        <v>15.566699999999997</v>
      </c>
      <c r="X23" s="8">
        <f>HLOOKUP(X$9,'[1]Prog Total'!$D$5:$BF$39,$A23,0)</f>
        <v>360.42540000000002</v>
      </c>
      <c r="Y23" s="8">
        <f>HLOOKUP(Y$9,'[1]Prog Total'!$D$5:$BF$39,$A23,0)</f>
        <v>123.1225</v>
      </c>
      <c r="Z23" s="8">
        <f>HLOOKUP(Z$9,'[1]Prog Total'!$D$5:$BF$39,$A23,0)</f>
        <v>29.577500000000001</v>
      </c>
      <c r="AA23" s="8">
        <f>HLOOKUP(AA$9,'[1]Prog Total'!$D$5:$BF$39,$A23,0)</f>
        <v>110.99879999999999</v>
      </c>
      <c r="AB23" s="8">
        <f>HLOOKUP(AB$9,'[1]Prog Total'!$D$5:$BF$39,$A23,0)</f>
        <v>369.99959999999999</v>
      </c>
      <c r="AC23" s="8">
        <f>HLOOKUP(AC$9,'[1]Prog Total'!$D$5:$BF$39,$A23,0)</f>
        <v>1250.0003999999999</v>
      </c>
      <c r="AD23" s="8">
        <f>HLOOKUP(AD$9,'[1]Prog Total'!$D$5:$BF$39,$A23,0)</f>
        <v>1999.9998999999998</v>
      </c>
      <c r="AE23" s="8">
        <f>HLOOKUP(AE$9,'[1]Prog Total'!$D$5:$BF$39,$A23,0)</f>
        <v>0</v>
      </c>
      <c r="AF23" s="8">
        <f>HLOOKUP(AF$9,'[1]Prog Total'!$D$5:$BF$39,$A23,0)</f>
        <v>246.73169999999996</v>
      </c>
      <c r="AG23" s="8">
        <f>HLOOKUP(AG$9,'[1]Prog Total'!$D$5:$BF$39,$A23,0)</f>
        <v>270.26419999999996</v>
      </c>
      <c r="AH23" s="8">
        <f>HLOOKUP(AH$9,'[1]Prog Total'!$D$5:$BF$39,$A23,0)</f>
        <v>5125.0000000000055</v>
      </c>
      <c r="AI23" s="8">
        <f>HLOOKUP(AI$9,'[1]Prog Total'!$D$5:$BF$39,$A23,0)</f>
        <v>199.54039999999998</v>
      </c>
      <c r="AJ23" s="8">
        <f>HLOOKUP(AJ$9,'[1]Prog Total'!$D$5:$BF$39,$A23,0)</f>
        <v>519.92750000000001</v>
      </c>
      <c r="AK23" s="8">
        <f>HLOOKUP(AK$9,'[1]Prog Total'!$D$5:$BF$39,$A23,0)</f>
        <v>0</v>
      </c>
      <c r="AL23" s="8">
        <f>HLOOKUP(AL$9,'[1]Prog Total'!$D$5:$BF$39,$A23,0)</f>
        <v>88.597099999999998</v>
      </c>
      <c r="AM23" s="8">
        <f>HLOOKUP(AM$9,'[1]Prog Total'!$D$5:$BF$39,$A23,0)</f>
        <v>336.21539999999999</v>
      </c>
      <c r="AN23" s="8">
        <f>HLOOKUP(AN$9,'[1]Prog Total'!$D$5:$BF$39,$A23,0)</f>
        <v>143.99579999999997</v>
      </c>
      <c r="AO23" s="8">
        <f>HLOOKUP(AO$9,'[1]Prog Total'!$D$5:$BF$39,$A23,0)</f>
        <v>18.494999999999997</v>
      </c>
      <c r="AP23" s="8">
        <f>HLOOKUP(AP$9,'[1]Prog Total'!$D$5:$BF$39,$A23,0)</f>
        <v>159.7946</v>
      </c>
      <c r="AQ23" s="8">
        <f>HLOOKUP(AQ$9,'[1]Prog Total'!$D$5:$BF$39,$A23,0)</f>
        <v>63.695799999999991</v>
      </c>
      <c r="AR23" s="8">
        <f>HLOOKUP(AR$9,'[1]Prog Total'!$D$5:$BF$39,$A23,0)</f>
        <v>22.494999999999997</v>
      </c>
      <c r="AS23" s="8">
        <f>HLOOKUP(AS$9,'[1]Prog Total'!$D$5:$BF$39,$A23,0)</f>
        <v>229.31459999999998</v>
      </c>
      <c r="AT23" s="8">
        <f>HLOOKUP(AT$9,'[1]Prog Total'!$D$5:$BF$39,$A23,0)</f>
        <v>257.99709999999999</v>
      </c>
      <c r="AU23" s="8">
        <f>HLOOKUP(AU$9,'[1]Prog Total'!$D$5:$BF$39,$A23,0)</f>
        <v>73.574999999999989</v>
      </c>
      <c r="AV23" s="8">
        <f>HLOOKUP(AV$9,'[1]Prog Total'!$D$5:$BF$39,$A23,0)</f>
        <v>3.8766999999999996</v>
      </c>
      <c r="AW23" s="8">
        <f>HLOOKUP(AW$9,'[1]Prog Total'!$D$5:$BF$39,$A23,0)</f>
        <v>158.488</v>
      </c>
      <c r="AX23" s="8">
        <f>HLOOKUP(AX$9,'[1]Prog Total'!$D$5:$BF$39,$A23,0)</f>
        <v>276.59379999999993</v>
      </c>
      <c r="AY23" s="8">
        <f>HLOOKUP(AY$9,'[1]Prog Total'!$D$5:$BF$39,$A23,0)</f>
        <v>355.00539999999995</v>
      </c>
      <c r="AZ23" s="8">
        <f>HLOOKUP(AZ$9,'[1]Prog Total'!$D$5:$BF$39,$A23,0)</f>
        <v>649.99959999999987</v>
      </c>
      <c r="BA23" s="8">
        <f t="shared" si="0"/>
        <v>19657.018400000008</v>
      </c>
      <c r="BB23" s="21"/>
      <c r="BC23" s="21"/>
      <c r="BD23" s="21"/>
      <c r="BE23" s="21"/>
      <c r="BF23" s="21"/>
      <c r="BG23" s="21"/>
      <c r="BH23" s="21"/>
    </row>
    <row r="24" spans="1:60" s="14" customFormat="1">
      <c r="A24" s="17">
        <v>18</v>
      </c>
      <c r="B24" s="13">
        <f t="shared" si="1"/>
        <v>46005</v>
      </c>
      <c r="C24" s="12">
        <f>HLOOKUP(C$9,'[1]Prog Total'!$D$5:$BF$39,$A24,0)</f>
        <v>0</v>
      </c>
      <c r="D24" s="12">
        <f>HLOOKUP(D$9,'[1]Prog Total'!$D$5:$BF$39,$A24,0)</f>
        <v>70.002099999999999</v>
      </c>
      <c r="E24" s="12">
        <f>HLOOKUP(E$9,'[1]Prog Total'!$D$5:$BF$39,$A24,0)</f>
        <v>0</v>
      </c>
      <c r="F24" s="12">
        <f>HLOOKUP(F$9,'[1]Prog Total'!$D$5:$BF$39,$A24,0)</f>
        <v>456.50329999999997</v>
      </c>
      <c r="G24" s="12">
        <f>HLOOKUP(G$9,'[1]Prog Total'!$D$5:$BF$39,$A24,0)</f>
        <v>4.9991000000000003</v>
      </c>
      <c r="H24" s="12">
        <f>HLOOKUP(H$9,'[1]Prog Total'!$D$5:$BF$39,$A24,0)</f>
        <v>31.886299999999999</v>
      </c>
      <c r="I24" s="12">
        <f>HLOOKUP(I$9,'[1]Prog Total'!$D$5:$BF$39,$A24,0)</f>
        <v>41.012099999999997</v>
      </c>
      <c r="J24" s="12">
        <f>HLOOKUP(J$9,'[1]Prog Total'!$D$5:$BF$39,$A24,0)</f>
        <v>205.51130000000001</v>
      </c>
      <c r="K24" s="12">
        <f>HLOOKUP(K$9,'[1]Prog Total'!$D$5:$BF$39,$A24,0)</f>
        <v>35.000399999999999</v>
      </c>
      <c r="L24" s="12">
        <f>HLOOKUP(L$9,'[1]Prog Total'!$D$5:$BF$39,$A24,0)</f>
        <v>117.1454</v>
      </c>
      <c r="M24" s="12">
        <f>HLOOKUP(M$9,'[1]Prog Total'!$D$5:$BF$39,$A24,0)</f>
        <v>222.98009999999999</v>
      </c>
      <c r="N24" s="12">
        <f>HLOOKUP(N$9,'[1]Prog Total'!$D$5:$BF$39,$A24,0)</f>
        <v>1137.2476000000001</v>
      </c>
      <c r="O24" s="12">
        <f>HLOOKUP(O$9,'[1]Prog Total'!$D$5:$BF$39,$A24,0)</f>
        <v>910.43799999999976</v>
      </c>
      <c r="P24" s="12">
        <f>HLOOKUP(P$9,'[1]Prog Total'!$D$5:$BF$39,$A24,0)</f>
        <v>245.90959999999998</v>
      </c>
      <c r="Q24" s="12">
        <f>HLOOKUP(Q$9,'[1]Prog Total'!$D$5:$BF$39,$A24,0)</f>
        <v>794.26659999999993</v>
      </c>
      <c r="R24" s="12">
        <f>HLOOKUP(R$9,'[1]Prog Total'!$D$5:$BF$39,$A24,0)</f>
        <v>377.16789999999997</v>
      </c>
      <c r="S24" s="12">
        <f>HLOOKUP(S$9,'[1]Prog Total'!$D$5:$BF$39,$A24,0)</f>
        <v>306.99959999999999</v>
      </c>
      <c r="T24" s="12">
        <f>HLOOKUP(T$9,'[1]Prog Total'!$D$5:$BF$39,$A24,0)</f>
        <v>61.944999999999993</v>
      </c>
      <c r="U24" s="12">
        <f>HLOOKUP(U$9,'[1]Prog Total'!$D$5:$BF$39,$A24,0)</f>
        <v>379.5458999999999</v>
      </c>
      <c r="V24" s="12">
        <f>HLOOKUP(V$9,'[1]Prog Total'!$D$5:$BF$39,$A24,0)</f>
        <v>13.0009</v>
      </c>
      <c r="W24" s="12">
        <f>HLOOKUP(W$9,'[1]Prog Total'!$D$5:$BF$39,$A24,0)</f>
        <v>0.30919999999999997</v>
      </c>
      <c r="X24" s="12">
        <f>HLOOKUP(X$9,'[1]Prog Total'!$D$5:$BF$39,$A24,0)</f>
        <v>344.11959999999999</v>
      </c>
      <c r="Y24" s="12">
        <f>HLOOKUP(Y$9,'[1]Prog Total'!$D$5:$BF$39,$A24,0)</f>
        <v>185.53379999999999</v>
      </c>
      <c r="Z24" s="12">
        <f>HLOOKUP(Z$9,'[1]Prog Total'!$D$5:$BF$39,$A24,0)</f>
        <v>17.347100000000001</v>
      </c>
      <c r="AA24" s="12">
        <f>HLOOKUP(AA$9,'[1]Prog Total'!$D$5:$BF$39,$A24,0)</f>
        <v>109.3188</v>
      </c>
      <c r="AB24" s="12">
        <f>HLOOKUP(AB$9,'[1]Prog Total'!$D$5:$BF$39,$A24,0)</f>
        <v>360.00129999999996</v>
      </c>
      <c r="AC24" s="12">
        <f>HLOOKUP(AC$9,'[1]Prog Total'!$D$5:$BF$39,$A24,0)</f>
        <v>1199.9995999999999</v>
      </c>
      <c r="AD24" s="12">
        <f>HLOOKUP(AD$9,'[1]Prog Total'!$D$5:$BF$39,$A24,0)</f>
        <v>1999.9991999999997</v>
      </c>
      <c r="AE24" s="12">
        <f>HLOOKUP(AE$9,'[1]Prog Total'!$D$5:$BF$39,$A24,0)</f>
        <v>0</v>
      </c>
      <c r="AF24" s="12">
        <f>HLOOKUP(AF$9,'[1]Prog Total'!$D$5:$BF$39,$A24,0)</f>
        <v>1029.9192</v>
      </c>
      <c r="AG24" s="12">
        <f>HLOOKUP(AG$9,'[1]Prog Total'!$D$5:$BF$39,$A24,0)</f>
        <v>267.35039999999998</v>
      </c>
      <c r="AH24" s="12">
        <f>HLOOKUP(AH$9,'[1]Prog Total'!$D$5:$BF$39,$A24,0)</f>
        <v>1416.6667</v>
      </c>
      <c r="AI24" s="12">
        <f>HLOOKUP(AI$9,'[1]Prog Total'!$D$5:$BF$39,$A24,0)</f>
        <v>158.00879999999998</v>
      </c>
      <c r="AJ24" s="12">
        <f>HLOOKUP(AJ$9,'[1]Prog Total'!$D$5:$BF$39,$A24,0)</f>
        <v>438.56869999999998</v>
      </c>
      <c r="AK24" s="12">
        <f>HLOOKUP(AK$9,'[1]Prog Total'!$D$5:$BF$39,$A24,0)</f>
        <v>0</v>
      </c>
      <c r="AL24" s="12">
        <f>HLOOKUP(AL$9,'[1]Prog Total'!$D$5:$BF$39,$A24,0)</f>
        <v>64.99669999999999</v>
      </c>
      <c r="AM24" s="12">
        <f>HLOOKUP(AM$9,'[1]Prog Total'!$D$5:$BF$39,$A24,0)</f>
        <v>286.27670000000001</v>
      </c>
      <c r="AN24" s="12">
        <f>HLOOKUP(AN$9,'[1]Prog Total'!$D$5:$BF$39,$A24,0)</f>
        <v>83.294599999999988</v>
      </c>
      <c r="AO24" s="12">
        <f>HLOOKUP(AO$9,'[1]Prog Total'!$D$5:$BF$39,$A24,0)</f>
        <v>7.5945999999999998</v>
      </c>
      <c r="AP24" s="12">
        <f>HLOOKUP(AP$9,'[1]Prog Total'!$D$5:$BF$39,$A24,0)</f>
        <v>153.79709999999997</v>
      </c>
      <c r="AQ24" s="12">
        <f>HLOOKUP(AQ$9,'[1]Prog Total'!$D$5:$BF$39,$A24,0)</f>
        <v>49.895400000000002</v>
      </c>
      <c r="AR24" s="12">
        <f>HLOOKUP(AR$9,'[1]Prog Total'!$D$5:$BF$39,$A24,0)</f>
        <v>14.2971</v>
      </c>
      <c r="AS24" s="12">
        <f>HLOOKUP(AS$9,'[1]Prog Total'!$D$5:$BF$39,$A24,0)</f>
        <v>217.01669999999999</v>
      </c>
      <c r="AT24" s="12">
        <f>HLOOKUP(AT$9,'[1]Prog Total'!$D$5:$BF$39,$A24,0)</f>
        <v>244.69499999999999</v>
      </c>
      <c r="AU24" s="12">
        <f>HLOOKUP(AU$9,'[1]Prog Total'!$D$5:$BF$39,$A24,0)</f>
        <v>41.170799999999993</v>
      </c>
      <c r="AV24" s="12">
        <f>HLOOKUP(AV$9,'[1]Prog Total'!$D$5:$BF$39,$A24,0)</f>
        <v>2.0346000000000002</v>
      </c>
      <c r="AW24" s="12">
        <f>HLOOKUP(AW$9,'[1]Prog Total'!$D$5:$BF$39,$A24,0)</f>
        <v>151.65959999999998</v>
      </c>
      <c r="AX24" s="12">
        <f>HLOOKUP(AX$9,'[1]Prog Total'!$D$5:$BF$39,$A24,0)</f>
        <v>250.69039999999998</v>
      </c>
      <c r="AY24" s="12">
        <f>HLOOKUP(AY$9,'[1]Prog Total'!$D$5:$BF$39,$A24,0)</f>
        <v>320.51420000000002</v>
      </c>
      <c r="AZ24" s="12">
        <f>HLOOKUP(AZ$9,'[1]Prog Total'!$D$5:$BF$39,$A24,0)</f>
        <v>649.9996000000001</v>
      </c>
      <c r="BA24" s="8">
        <f t="shared" si="0"/>
        <v>15476.636699999999</v>
      </c>
      <c r="BB24" s="40"/>
      <c r="BC24" s="40"/>
      <c r="BD24" s="40"/>
      <c r="BE24" s="40"/>
      <c r="BF24" s="40"/>
      <c r="BG24" s="40"/>
      <c r="BH24" s="40"/>
    </row>
    <row r="25" spans="1:60">
      <c r="A25" s="18">
        <v>19</v>
      </c>
      <c r="B25" s="7">
        <f t="shared" si="1"/>
        <v>46006</v>
      </c>
      <c r="C25" s="8">
        <f>HLOOKUP(C$9,'[1]Prog Total'!$D$5:$BF$39,$A25,0)</f>
        <v>0</v>
      </c>
      <c r="D25" s="8">
        <f>HLOOKUP(D$9,'[1]Prog Total'!$D$5:$BF$39,$A25,0)</f>
        <v>59.003799999999998</v>
      </c>
      <c r="E25" s="8">
        <f>HLOOKUP(E$9,'[1]Prog Total'!$D$5:$BF$39,$A25,0)</f>
        <v>0</v>
      </c>
      <c r="F25" s="8">
        <f>HLOOKUP(F$9,'[1]Prog Total'!$D$5:$BF$39,$A25,0)</f>
        <v>489.5025</v>
      </c>
      <c r="G25" s="8">
        <f>HLOOKUP(G$9,'[1]Prog Total'!$D$5:$BF$39,$A25,0)</f>
        <v>9.0007999999999981</v>
      </c>
      <c r="H25" s="8">
        <f>HLOOKUP(H$9,'[1]Prog Total'!$D$5:$BF$39,$A25,0)</f>
        <v>44.002199999999995</v>
      </c>
      <c r="I25" s="8">
        <f>HLOOKUP(I$9,'[1]Prog Total'!$D$5:$BF$39,$A25,0)</f>
        <v>57.200399999999995</v>
      </c>
      <c r="J25" s="8">
        <f>HLOOKUP(J$9,'[1]Prog Total'!$D$5:$BF$39,$A25,0)</f>
        <v>213.61129999999997</v>
      </c>
      <c r="K25" s="8">
        <f>HLOOKUP(K$9,'[1]Prog Total'!$D$5:$BF$39,$A25,0)</f>
        <v>22.425799999999999</v>
      </c>
      <c r="L25" s="8">
        <f>HLOOKUP(L$9,'[1]Prog Total'!$D$5:$BF$39,$A25,0)</f>
        <v>124.63959999999999</v>
      </c>
      <c r="M25" s="8">
        <f>HLOOKUP(M$9,'[1]Prog Total'!$D$5:$BF$39,$A25,0)</f>
        <v>256.89959999999996</v>
      </c>
      <c r="N25" s="8">
        <f>HLOOKUP(N$9,'[1]Prog Total'!$D$5:$BF$39,$A25,0)</f>
        <v>1089.8517000000002</v>
      </c>
      <c r="O25" s="8">
        <f>HLOOKUP(O$9,'[1]Prog Total'!$D$5:$BF$39,$A25,0)</f>
        <v>1073.1061999999997</v>
      </c>
      <c r="P25" s="8">
        <f>HLOOKUP(P$9,'[1]Prog Total'!$D$5:$BF$39,$A25,0)</f>
        <v>188.41669999999999</v>
      </c>
      <c r="Q25" s="8">
        <f>HLOOKUP(Q$9,'[1]Prog Total'!$D$5:$BF$39,$A25,0)</f>
        <v>855.26880000000006</v>
      </c>
      <c r="R25" s="8">
        <f>HLOOKUP(R$9,'[1]Prog Total'!$D$5:$BF$39,$A25,0)</f>
        <v>453.11130000000003</v>
      </c>
      <c r="S25" s="8">
        <f>HLOOKUP(S$9,'[1]Prog Total'!$D$5:$BF$39,$A25,0)</f>
        <v>340.00130000000001</v>
      </c>
      <c r="T25" s="8">
        <f>HLOOKUP(T$9,'[1]Prog Total'!$D$5:$BF$39,$A25,0)</f>
        <v>128.49209999999999</v>
      </c>
      <c r="U25" s="8">
        <f>HLOOKUP(U$9,'[1]Prog Total'!$D$5:$BF$39,$A25,0)</f>
        <v>418.55919999999998</v>
      </c>
      <c r="V25" s="8">
        <f>HLOOKUP(V$9,'[1]Prog Total'!$D$5:$BF$39,$A25,0)</f>
        <v>38.5</v>
      </c>
      <c r="W25" s="8">
        <f>HLOOKUP(W$9,'[1]Prog Total'!$D$5:$BF$39,$A25,0)</f>
        <v>21.900499999999997</v>
      </c>
      <c r="X25" s="8">
        <f>HLOOKUP(X$9,'[1]Prog Total'!$D$5:$BF$39,$A25,0)</f>
        <v>352.28829999999999</v>
      </c>
      <c r="Y25" s="8">
        <f>HLOOKUP(Y$9,'[1]Prog Total'!$D$5:$BF$39,$A25,0)</f>
        <v>247.84630000000001</v>
      </c>
      <c r="Z25" s="8">
        <f>HLOOKUP(Z$9,'[1]Prog Total'!$D$5:$BF$39,$A25,0)</f>
        <v>28.623799999999996</v>
      </c>
      <c r="AA25" s="8">
        <f>HLOOKUP(AA$9,'[1]Prog Total'!$D$5:$BF$39,$A25,0)</f>
        <v>114.06209999999999</v>
      </c>
      <c r="AB25" s="8">
        <f>HLOOKUP(AB$9,'[1]Prog Total'!$D$5:$BF$39,$A25,0)</f>
        <v>355</v>
      </c>
      <c r="AC25" s="8">
        <f>HLOOKUP(AC$9,'[1]Prog Total'!$D$5:$BF$39,$A25,0)</f>
        <v>1249.9999999999998</v>
      </c>
      <c r="AD25" s="8">
        <f>HLOOKUP(AD$9,'[1]Prog Total'!$D$5:$BF$39,$A25,0)</f>
        <v>1999.9992</v>
      </c>
      <c r="AE25" s="8">
        <f>HLOOKUP(AE$9,'[1]Prog Total'!$D$5:$BF$39,$A25,0)</f>
        <v>0</v>
      </c>
      <c r="AF25" s="8">
        <f>HLOOKUP(AF$9,'[1]Prog Total'!$D$5:$BF$39,$A25,0)</f>
        <v>256.1146</v>
      </c>
      <c r="AG25" s="8">
        <f>HLOOKUP(AG$9,'[1]Prog Total'!$D$5:$BF$39,$A25,0)</f>
        <v>243.84209999999996</v>
      </c>
      <c r="AH25" s="8">
        <f>HLOOKUP(AH$9,'[1]Prog Total'!$D$5:$BF$39,$A25,0)</f>
        <v>999.99999999999989</v>
      </c>
      <c r="AI25" s="8">
        <f>HLOOKUP(AI$9,'[1]Prog Total'!$D$5:$BF$39,$A25,0)</f>
        <v>210.9025</v>
      </c>
      <c r="AJ25" s="8">
        <f>HLOOKUP(AJ$9,'[1]Prog Total'!$D$5:$BF$39,$A25,0)</f>
        <v>630.01869999999997</v>
      </c>
      <c r="AK25" s="8">
        <f>HLOOKUP(AK$9,'[1]Prog Total'!$D$5:$BF$39,$A25,0)</f>
        <v>0</v>
      </c>
      <c r="AL25" s="8">
        <f>HLOOKUP(AL$9,'[1]Prog Total'!$D$5:$BF$39,$A25,0)</f>
        <v>150.99629999999999</v>
      </c>
      <c r="AM25" s="8">
        <f>HLOOKUP(AM$9,'[1]Prog Total'!$D$5:$BF$39,$A25,0)</f>
        <v>403.29749999999996</v>
      </c>
      <c r="AN25" s="8">
        <f>HLOOKUP(AN$9,'[1]Prog Total'!$D$5:$BF$39,$A25,0)</f>
        <v>216.99539999999999</v>
      </c>
      <c r="AO25" s="8">
        <f>HLOOKUP(AO$9,'[1]Prog Total'!$D$5:$BF$39,$A25,0)</f>
        <v>30.996700000000001</v>
      </c>
      <c r="AP25" s="8">
        <f>HLOOKUP(AP$9,'[1]Prog Total'!$D$5:$BF$39,$A25,0)</f>
        <v>159.19709999999998</v>
      </c>
      <c r="AQ25" s="8">
        <f>HLOOKUP(AQ$9,'[1]Prog Total'!$D$5:$BF$39,$A25,0)</f>
        <v>70.5946</v>
      </c>
      <c r="AR25" s="8">
        <f>HLOOKUP(AR$9,'[1]Prog Total'!$D$5:$BF$39,$A25,0)</f>
        <v>18.096699999999998</v>
      </c>
      <c r="AS25" s="8">
        <f>HLOOKUP(AS$9,'[1]Prog Total'!$D$5:$BF$39,$A25,0)</f>
        <v>234.81709999999998</v>
      </c>
      <c r="AT25" s="8">
        <f>HLOOKUP(AT$9,'[1]Prog Total'!$D$5:$BF$39,$A25,0)</f>
        <v>250.79499999999999</v>
      </c>
      <c r="AU25" s="8">
        <f>HLOOKUP(AU$9,'[1]Prog Total'!$D$5:$BF$39,$A25,0)</f>
        <v>133.68129999999999</v>
      </c>
      <c r="AV25" s="8">
        <f>HLOOKUP(AV$9,'[1]Prog Total'!$D$5:$BF$39,$A25,0)</f>
        <v>5.2737999999999996</v>
      </c>
      <c r="AW25" s="8">
        <f>HLOOKUP(AW$9,'[1]Prog Total'!$D$5:$BF$39,$A25,0)</f>
        <v>169.06329999999997</v>
      </c>
      <c r="AX25" s="8">
        <f>HLOOKUP(AX$9,'[1]Prog Total'!$D$5:$BF$39,$A25,0)</f>
        <v>295.42749999999995</v>
      </c>
      <c r="AY25" s="8">
        <f>HLOOKUP(AY$9,'[1]Prog Total'!$D$5:$BF$39,$A25,0)</f>
        <v>406.93329999999997</v>
      </c>
      <c r="AZ25" s="8">
        <f>HLOOKUP(AZ$9,'[1]Prog Total'!$D$5:$BF$39,$A25,0)</f>
        <v>599.9991</v>
      </c>
      <c r="BA25" s="8">
        <f t="shared" si="0"/>
        <v>15718.356100000005</v>
      </c>
      <c r="BB25" s="21"/>
      <c r="BC25" s="21"/>
      <c r="BD25" s="21"/>
      <c r="BE25" s="21"/>
      <c r="BF25" s="21"/>
      <c r="BG25" s="21"/>
      <c r="BH25" s="21"/>
    </row>
    <row r="26" spans="1:60" s="14" customFormat="1">
      <c r="A26" s="17">
        <v>20</v>
      </c>
      <c r="B26" s="13">
        <f t="shared" si="1"/>
        <v>46007</v>
      </c>
      <c r="C26" s="12">
        <f>HLOOKUP(C$9,'[1]Prog Total'!$D$5:$BF$39,$A26,0)</f>
        <v>0</v>
      </c>
      <c r="D26" s="12">
        <f>HLOOKUP(D$9,'[1]Prog Total'!$D$5:$BF$39,$A26,0)</f>
        <v>61.495799999999996</v>
      </c>
      <c r="E26" s="12">
        <f>HLOOKUP(E$9,'[1]Prog Total'!$D$5:$BF$39,$A26,0)</f>
        <v>0</v>
      </c>
      <c r="F26" s="12">
        <f>HLOOKUP(F$9,'[1]Prog Total'!$D$5:$BF$39,$A26,0)</f>
        <v>404.99579999999997</v>
      </c>
      <c r="G26" s="12">
        <f>HLOOKUP(G$9,'[1]Prog Total'!$D$5:$BF$39,$A26,0)</f>
        <v>17.001200000000001</v>
      </c>
      <c r="H26" s="12">
        <f>HLOOKUP(H$9,'[1]Prog Total'!$D$5:$BF$39,$A26,0)</f>
        <v>47.919600000000003</v>
      </c>
      <c r="I26" s="12">
        <f>HLOOKUP(I$9,'[1]Prog Total'!$D$5:$BF$39,$A26,0)</f>
        <v>57.131599999999992</v>
      </c>
      <c r="J26" s="12">
        <f>HLOOKUP(J$9,'[1]Prog Total'!$D$5:$BF$39,$A26,0)</f>
        <v>187.60959999999997</v>
      </c>
      <c r="K26" s="12">
        <f>HLOOKUP(K$9,'[1]Prog Total'!$D$5:$BF$39,$A26,0)</f>
        <v>51.699599999999997</v>
      </c>
      <c r="L26" s="12">
        <f>HLOOKUP(L$9,'[1]Prog Total'!$D$5:$BF$39,$A26,0)</f>
        <v>220.04539999999997</v>
      </c>
      <c r="M26" s="12">
        <f>HLOOKUP(M$9,'[1]Prog Total'!$D$5:$BF$39,$A26,0)</f>
        <v>265.30999999999995</v>
      </c>
      <c r="N26" s="12">
        <f>HLOOKUP(N$9,'[1]Prog Total'!$D$5:$BF$39,$A26,0)</f>
        <v>1050.4479999999999</v>
      </c>
      <c r="O26" s="12">
        <f>HLOOKUP(O$9,'[1]Prog Total'!$D$5:$BF$39,$A26,0)</f>
        <v>1114.5254</v>
      </c>
      <c r="P26" s="12">
        <f>HLOOKUP(P$9,'[1]Prog Total'!$D$5:$BF$39,$A26,0)</f>
        <v>171.99879999999999</v>
      </c>
      <c r="Q26" s="12">
        <f>HLOOKUP(Q$9,'[1]Prog Total'!$D$5:$BF$39,$A26,0)</f>
        <v>918.27170000000001</v>
      </c>
      <c r="R26" s="12">
        <f>HLOOKUP(R$9,'[1]Prog Total'!$D$5:$BF$39,$A26,0)</f>
        <v>489.78459999999995</v>
      </c>
      <c r="S26" s="12">
        <f>HLOOKUP(S$9,'[1]Prog Total'!$D$5:$BF$39,$A26,0)</f>
        <v>317.58330000000001</v>
      </c>
      <c r="T26" s="12">
        <f>HLOOKUP(T$9,'[1]Prog Total'!$D$5:$BF$39,$A26,0)</f>
        <v>148.31009999999998</v>
      </c>
      <c r="U26" s="12">
        <f>HLOOKUP(U$9,'[1]Prog Total'!$D$5:$BF$39,$A26,0)</f>
        <v>418.7632999999999</v>
      </c>
      <c r="V26" s="12">
        <f>HLOOKUP(V$9,'[1]Prog Total'!$D$5:$BF$39,$A26,0)</f>
        <v>32.498799999999996</v>
      </c>
      <c r="W26" s="12">
        <f>HLOOKUP(W$9,'[1]Prog Total'!$D$5:$BF$39,$A26,0)</f>
        <v>28.316699999999997</v>
      </c>
      <c r="X26" s="12">
        <f>HLOOKUP(X$9,'[1]Prog Total'!$D$5:$BF$39,$A26,0)</f>
        <v>480.16629999999992</v>
      </c>
      <c r="Y26" s="12">
        <f>HLOOKUP(Y$9,'[1]Prog Total'!$D$5:$BF$39,$A26,0)</f>
        <v>197.48129999999998</v>
      </c>
      <c r="Z26" s="12">
        <f>HLOOKUP(Z$9,'[1]Prog Total'!$D$5:$BF$39,$A26,0)</f>
        <v>22.1234</v>
      </c>
      <c r="AA26" s="12">
        <f>HLOOKUP(AA$9,'[1]Prog Total'!$D$5:$BF$39,$A26,0)</f>
        <v>116.9367</v>
      </c>
      <c r="AB26" s="12">
        <f>HLOOKUP(AB$9,'[1]Prog Total'!$D$5:$BF$39,$A26,0)</f>
        <v>351.99879999999996</v>
      </c>
      <c r="AC26" s="12">
        <f>HLOOKUP(AC$9,'[1]Prog Total'!$D$5:$BF$39,$A26,0)</f>
        <v>1249.9994999999999</v>
      </c>
      <c r="AD26" s="12">
        <f>HLOOKUP(AD$9,'[1]Prog Total'!$D$5:$BF$39,$A26,0)</f>
        <v>1999.9991999999997</v>
      </c>
      <c r="AE26" s="12">
        <f>HLOOKUP(AE$9,'[1]Prog Total'!$D$5:$BF$39,$A26,0)</f>
        <v>0</v>
      </c>
      <c r="AF26" s="12">
        <f>HLOOKUP(AF$9,'[1]Prog Total'!$D$5:$BF$39,$A26,0)</f>
        <v>2297.3670999999999</v>
      </c>
      <c r="AG26" s="12">
        <f>HLOOKUP(AG$9,'[1]Prog Total'!$D$5:$BF$39,$A26,0)</f>
        <v>239.43499999999997</v>
      </c>
      <c r="AH26" s="12">
        <f>HLOOKUP(AH$9,'[1]Prog Total'!$D$5:$BF$39,$A26,0)</f>
        <v>3000</v>
      </c>
      <c r="AI26" s="12">
        <f>HLOOKUP(AI$9,'[1]Prog Total'!$D$5:$BF$39,$A26,0)</f>
        <v>199.54749999999999</v>
      </c>
      <c r="AJ26" s="12">
        <f>HLOOKUP(AJ$9,'[1]Prog Total'!$D$5:$BF$39,$A26,0)</f>
        <v>578.90880000000004</v>
      </c>
      <c r="AK26" s="12">
        <f>HLOOKUP(AK$9,'[1]Prog Total'!$D$5:$BF$39,$A26,0)</f>
        <v>0</v>
      </c>
      <c r="AL26" s="12">
        <f>HLOOKUP(AL$9,'[1]Prog Total'!$D$5:$BF$39,$A26,0)</f>
        <v>152.49959999999999</v>
      </c>
      <c r="AM26" s="12">
        <f>HLOOKUP(AM$9,'[1]Prog Total'!$D$5:$BF$39,$A26,0)</f>
        <v>369.57249999999999</v>
      </c>
      <c r="AN26" s="12">
        <f>HLOOKUP(AN$9,'[1]Prog Total'!$D$5:$BF$39,$A26,0)</f>
        <v>216.39999999999998</v>
      </c>
      <c r="AO26" s="12">
        <f>HLOOKUP(AO$9,'[1]Prog Total'!$D$5:$BF$39,$A26,0)</f>
        <v>29.101299999999998</v>
      </c>
      <c r="AP26" s="12">
        <f>HLOOKUP(AP$9,'[1]Prog Total'!$D$5:$BF$39,$A26,0)</f>
        <v>165.32929999999996</v>
      </c>
      <c r="AQ26" s="12">
        <f>HLOOKUP(AQ$9,'[1]Prog Total'!$D$5:$BF$39,$A26,0)</f>
        <v>70.494599999999991</v>
      </c>
      <c r="AR26" s="12">
        <f>HLOOKUP(AR$9,'[1]Prog Total'!$D$5:$BF$39,$A26,0)</f>
        <v>33.995399999999997</v>
      </c>
      <c r="AS26" s="12">
        <f>HLOOKUP(AS$9,'[1]Prog Total'!$D$5:$BF$39,$A26,0)</f>
        <v>229.9162</v>
      </c>
      <c r="AT26" s="12">
        <f>HLOOKUP(AT$9,'[1]Prog Total'!$D$5:$BF$39,$A26,0)</f>
        <v>267.69330000000002</v>
      </c>
      <c r="AU26" s="12">
        <f>HLOOKUP(AU$9,'[1]Prog Total'!$D$5:$BF$39,$A26,0)</f>
        <v>147.8425</v>
      </c>
      <c r="AV26" s="12">
        <f>HLOOKUP(AV$9,'[1]Prog Total'!$D$5:$BF$39,$A26,0)</f>
        <v>5.4363000000000001</v>
      </c>
      <c r="AW26" s="12">
        <f>HLOOKUP(AW$9,'[1]Prog Total'!$D$5:$BF$39,$A26,0)</f>
        <v>168.95919999999998</v>
      </c>
      <c r="AX26" s="12">
        <f>HLOOKUP(AX$9,'[1]Prog Total'!$D$5:$BF$39,$A26,0)</f>
        <v>302.68999999999994</v>
      </c>
      <c r="AY26" s="12">
        <f>HLOOKUP(AY$9,'[1]Prog Total'!$D$5:$BF$39,$A26,0)</f>
        <v>405.06459999999998</v>
      </c>
      <c r="AZ26" s="12">
        <f>HLOOKUP(AZ$9,'[1]Prog Total'!$D$5:$BF$39,$A26,0)</f>
        <v>649.99959999999999</v>
      </c>
      <c r="BA26" s="8">
        <f t="shared" si="0"/>
        <v>19952.667300000001</v>
      </c>
      <c r="BB26" s="40"/>
      <c r="BC26" s="40"/>
      <c r="BD26" s="40"/>
      <c r="BE26" s="40"/>
      <c r="BF26" s="40"/>
      <c r="BG26" s="40"/>
      <c r="BH26" s="40"/>
    </row>
    <row r="27" spans="1:60">
      <c r="A27" s="17">
        <v>21</v>
      </c>
      <c r="B27" s="7">
        <f t="shared" si="1"/>
        <v>46008</v>
      </c>
      <c r="C27" s="8">
        <f>HLOOKUP(C$9,'[1]Prog Total'!$D$5:$BF$39,$A27,0)</f>
        <v>0</v>
      </c>
      <c r="D27" s="8">
        <f>HLOOKUP(D$9,'[1]Prog Total'!$D$5:$BF$39,$A27,0)</f>
        <v>78.5</v>
      </c>
      <c r="E27" s="8">
        <f>HLOOKUP(E$9,'[1]Prog Total'!$D$5:$BF$39,$A27,0)</f>
        <v>0</v>
      </c>
      <c r="F27" s="8">
        <f>HLOOKUP(F$9,'[1]Prog Total'!$D$5:$BF$39,$A27,0)</f>
        <v>426.50829999999996</v>
      </c>
      <c r="G27" s="8">
        <f>HLOOKUP(G$9,'[1]Prog Total'!$D$5:$BF$39,$A27,0)</f>
        <v>10.001299999999999</v>
      </c>
      <c r="H27" s="8">
        <f>HLOOKUP(H$9,'[1]Prog Total'!$D$5:$BF$39,$A27,0)</f>
        <v>45.400899999999993</v>
      </c>
      <c r="I27" s="8">
        <f>HLOOKUP(I$9,'[1]Prog Total'!$D$5:$BF$39,$A27,0)</f>
        <v>58.621299999999998</v>
      </c>
      <c r="J27" s="8">
        <f>HLOOKUP(J$9,'[1]Prog Total'!$D$5:$BF$39,$A27,0)</f>
        <v>236.1096</v>
      </c>
      <c r="K27" s="8">
        <f>HLOOKUP(K$9,'[1]Prog Total'!$D$5:$BF$39,$A27,0)</f>
        <v>54.700799999999994</v>
      </c>
      <c r="L27" s="8">
        <f>HLOOKUP(L$9,'[1]Prog Total'!$D$5:$BF$39,$A27,0)</f>
        <v>212.54379999999998</v>
      </c>
      <c r="M27" s="8">
        <f>HLOOKUP(M$9,'[1]Prog Total'!$D$5:$BF$39,$A27,0)</f>
        <v>267.1266</v>
      </c>
      <c r="N27" s="8">
        <f>HLOOKUP(N$9,'[1]Prog Total'!$D$5:$BF$39,$A27,0)</f>
        <v>1090.9561999999999</v>
      </c>
      <c r="O27" s="8">
        <f>HLOOKUP(O$9,'[1]Prog Total'!$D$5:$BF$39,$A27,0)</f>
        <v>1069.1316999999999</v>
      </c>
      <c r="P27" s="8">
        <f>HLOOKUP(P$9,'[1]Prog Total'!$D$5:$BF$39,$A27,0)</f>
        <v>220.10040000000001</v>
      </c>
      <c r="Q27" s="8">
        <f>HLOOKUP(Q$9,'[1]Prog Total'!$D$5:$BF$39,$A27,0)</f>
        <v>903.27009999999984</v>
      </c>
      <c r="R27" s="8">
        <f>HLOOKUP(R$9,'[1]Prog Total'!$D$5:$BF$39,$A27,0)</f>
        <v>478.92879999999997</v>
      </c>
      <c r="S27" s="8">
        <f>HLOOKUP(S$9,'[1]Prog Total'!$D$5:$BF$39,$A27,0)</f>
        <v>306.375</v>
      </c>
      <c r="T27" s="8">
        <f>HLOOKUP(T$9,'[1]Prog Total'!$D$5:$BF$39,$A27,0)</f>
        <v>153.08169999999998</v>
      </c>
      <c r="U27" s="8">
        <f>HLOOKUP(U$9,'[1]Prog Total'!$D$5:$BF$39,$A27,0)</f>
        <v>415.54249999999996</v>
      </c>
      <c r="V27" s="8">
        <f>HLOOKUP(V$9,'[1]Prog Total'!$D$5:$BF$39,$A27,0)</f>
        <v>34.000399999999999</v>
      </c>
      <c r="W27" s="8">
        <f>HLOOKUP(W$9,'[1]Prog Total'!$D$5:$BF$39,$A27,0)</f>
        <v>24.8596</v>
      </c>
      <c r="X27" s="8">
        <f>HLOOKUP(X$9,'[1]Prog Total'!$D$5:$BF$39,$A27,0)</f>
        <v>468.0942</v>
      </c>
      <c r="Y27" s="8">
        <f>HLOOKUP(Y$9,'[1]Prog Total'!$D$5:$BF$39,$A27,0)</f>
        <v>215.0342</v>
      </c>
      <c r="Z27" s="8">
        <f>HLOOKUP(Z$9,'[1]Prog Total'!$D$5:$BF$39,$A27,0)</f>
        <v>22.070799999999998</v>
      </c>
      <c r="AA27" s="8">
        <f>HLOOKUP(AA$9,'[1]Prog Total'!$D$5:$BF$39,$A27,0)</f>
        <v>120.94919999999999</v>
      </c>
      <c r="AB27" s="8">
        <f>HLOOKUP(AB$9,'[1]Prog Total'!$D$5:$BF$39,$A27,0)</f>
        <v>349.99919999999997</v>
      </c>
      <c r="AC27" s="8">
        <f>HLOOKUP(AC$9,'[1]Prog Total'!$D$5:$BF$39,$A27,0)</f>
        <v>1450.0012000000002</v>
      </c>
      <c r="AD27" s="8">
        <f>HLOOKUP(AD$9,'[1]Prog Total'!$D$5:$BF$39,$A27,0)</f>
        <v>2199.9978999999998</v>
      </c>
      <c r="AE27" s="8">
        <f>HLOOKUP(AE$9,'[1]Prog Total'!$D$5:$BF$39,$A27,0)</f>
        <v>0</v>
      </c>
      <c r="AF27" s="8">
        <f>HLOOKUP(AF$9,'[1]Prog Total'!$D$5:$BF$39,$A27,0)</f>
        <v>274.97249999999997</v>
      </c>
      <c r="AG27" s="8">
        <f>HLOOKUP(AG$9,'[1]Prog Total'!$D$5:$BF$39,$A27,0)</f>
        <v>251.01129999999995</v>
      </c>
      <c r="AH27" s="8">
        <f>HLOOKUP(AH$9,'[1]Prog Total'!$D$5:$BF$39,$A27,0)</f>
        <v>3000.0000999999997</v>
      </c>
      <c r="AI27" s="8">
        <f>HLOOKUP(AI$9,'[1]Prog Total'!$D$5:$BF$39,$A27,0)</f>
        <v>170.21539999999999</v>
      </c>
      <c r="AJ27" s="8">
        <f>HLOOKUP(AJ$9,'[1]Prog Total'!$D$5:$BF$39,$A27,0)</f>
        <v>583.65959999999995</v>
      </c>
      <c r="AK27" s="8">
        <f>HLOOKUP(AK$9,'[1]Prog Total'!$D$5:$BF$39,$A27,0)</f>
        <v>0</v>
      </c>
      <c r="AL27" s="8">
        <f>HLOOKUP(AL$9,'[1]Prog Total'!$D$5:$BF$39,$A27,0)</f>
        <v>156.99959999999999</v>
      </c>
      <c r="AM27" s="8">
        <f>HLOOKUP(AM$9,'[1]Prog Total'!$D$5:$BF$39,$A27,0)</f>
        <v>427.34999999999997</v>
      </c>
      <c r="AN27" s="8">
        <f>HLOOKUP(AN$9,'[1]Prog Total'!$D$5:$BF$39,$A27,0)</f>
        <v>226.99799999999999</v>
      </c>
      <c r="AO27" s="8">
        <f>HLOOKUP(AO$9,'[1]Prog Total'!$D$5:$BF$39,$A27,0)</f>
        <v>29.797099999999997</v>
      </c>
      <c r="AP27" s="8">
        <f>HLOOKUP(AP$9,'[1]Prog Total'!$D$5:$BF$39,$A27,0)</f>
        <v>154.49869999999996</v>
      </c>
      <c r="AQ27" s="8">
        <f>HLOOKUP(AQ$9,'[1]Prog Total'!$D$5:$BF$39,$A27,0)</f>
        <v>67.894999999999996</v>
      </c>
      <c r="AR27" s="8">
        <f>HLOOKUP(AR$9,'[1]Prog Total'!$D$5:$BF$39,$A27,0)</f>
        <v>21.7958</v>
      </c>
      <c r="AS27" s="8">
        <f>HLOOKUP(AS$9,'[1]Prog Total'!$D$5:$BF$39,$A27,0)</f>
        <v>222.15459999999999</v>
      </c>
      <c r="AT27" s="8">
        <f>HLOOKUP(AT$9,'[1]Prog Total'!$D$5:$BF$39,$A27,0)</f>
        <v>277.49630000000002</v>
      </c>
      <c r="AU27" s="8">
        <f>HLOOKUP(AU$9,'[1]Prog Total'!$D$5:$BF$39,$A27,0)</f>
        <v>149.48669999999998</v>
      </c>
      <c r="AV27" s="8">
        <f>HLOOKUP(AV$9,'[1]Prog Total'!$D$5:$BF$39,$A27,0)</f>
        <v>5.0329999999999995</v>
      </c>
      <c r="AW27" s="8">
        <f>HLOOKUP(AW$9,'[1]Prog Total'!$D$5:$BF$39,$A27,0)</f>
        <v>167.6275</v>
      </c>
      <c r="AX27" s="8">
        <f>HLOOKUP(AX$9,'[1]Prog Total'!$D$5:$BF$39,$A27,0)</f>
        <v>301.12329999999997</v>
      </c>
      <c r="AY27" s="8">
        <f>HLOOKUP(AY$9,'[1]Prog Total'!$D$5:$BF$39,$A27,0)</f>
        <v>397.92539999999997</v>
      </c>
      <c r="AZ27" s="8">
        <f>HLOOKUP(AZ$9,'[1]Prog Total'!$D$5:$BF$39,$A27,0)</f>
        <v>649.99959999999999</v>
      </c>
      <c r="BA27" s="8">
        <f t="shared" si="0"/>
        <v>18447.945199999995</v>
      </c>
      <c r="BB27" s="21"/>
      <c r="BC27" s="21"/>
      <c r="BD27" s="21"/>
      <c r="BE27" s="21"/>
      <c r="BF27" s="21"/>
      <c r="BG27" s="21"/>
      <c r="BH27" s="21"/>
    </row>
    <row r="28" spans="1:60" s="14" customFormat="1">
      <c r="A28" s="18">
        <v>22</v>
      </c>
      <c r="B28" s="13">
        <f t="shared" si="1"/>
        <v>46009</v>
      </c>
      <c r="C28" s="12">
        <f>HLOOKUP(C$9,'[1]Prog Total'!$D$5:$BF$39,$A28,0)</f>
        <v>0</v>
      </c>
      <c r="D28" s="12">
        <f>HLOOKUP(D$9,'[1]Prog Total'!$D$5:$BF$39,$A28,0)</f>
        <v>85.999600000000001</v>
      </c>
      <c r="E28" s="12">
        <f>HLOOKUP(E$9,'[1]Prog Total'!$D$5:$BF$39,$A28,0)</f>
        <v>0</v>
      </c>
      <c r="F28" s="12">
        <f>HLOOKUP(F$9,'[1]Prog Total'!$D$5:$BF$39,$A28,0)</f>
        <v>390.00130000000001</v>
      </c>
      <c r="G28" s="12">
        <f>HLOOKUP(G$9,'[1]Prog Total'!$D$5:$BF$39,$A28,0)</f>
        <v>10.088699999999999</v>
      </c>
      <c r="H28" s="12">
        <f>HLOOKUP(H$9,'[1]Prog Total'!$D$5:$BF$39,$A28,0)</f>
        <v>41.8429</v>
      </c>
      <c r="I28" s="12">
        <f>HLOOKUP(I$9,'[1]Prog Total'!$D$5:$BF$39,$A28,0)</f>
        <v>61.414199999999994</v>
      </c>
      <c r="J28" s="12">
        <f>HLOOKUP(J$9,'[1]Prog Total'!$D$5:$BF$39,$A28,0)</f>
        <v>195.34459999999999</v>
      </c>
      <c r="K28" s="12">
        <f>HLOOKUP(K$9,'[1]Prog Total'!$D$5:$BF$39,$A28,0)</f>
        <v>52.157499999999999</v>
      </c>
      <c r="L28" s="12">
        <f>HLOOKUP(L$9,'[1]Prog Total'!$D$5:$BF$39,$A28,0)</f>
        <v>235.67419999999996</v>
      </c>
      <c r="M28" s="12">
        <f>HLOOKUP(M$9,'[1]Prog Total'!$D$5:$BF$39,$A28,0)</f>
        <v>268.8313</v>
      </c>
      <c r="N28" s="12">
        <f>HLOOKUP(N$9,'[1]Prog Total'!$D$5:$BF$39,$A28,0)</f>
        <v>1514.0391999999999</v>
      </c>
      <c r="O28" s="12">
        <f>HLOOKUP(O$9,'[1]Prog Total'!$D$5:$BF$39,$A28,0)</f>
        <v>924.08039999999994</v>
      </c>
      <c r="P28" s="12">
        <f>HLOOKUP(P$9,'[1]Prog Total'!$D$5:$BF$39,$A28,0)</f>
        <v>177.79169999999999</v>
      </c>
      <c r="Q28" s="12">
        <f>HLOOKUP(Q$9,'[1]Prog Total'!$D$5:$BF$39,$A28,0)</f>
        <v>955.26839999999993</v>
      </c>
      <c r="R28" s="12">
        <f>HLOOKUP(R$9,'[1]Prog Total'!$D$5:$BF$39,$A28,0)</f>
        <v>488.52879999999993</v>
      </c>
      <c r="S28" s="12">
        <f>HLOOKUP(S$9,'[1]Prog Total'!$D$5:$BF$39,$A28,0)</f>
        <v>330.00039999999996</v>
      </c>
      <c r="T28" s="12">
        <f>HLOOKUP(T$9,'[1]Prog Total'!$D$5:$BF$39,$A28,0)</f>
        <v>135.86709999999999</v>
      </c>
      <c r="U28" s="12">
        <f>HLOOKUP(U$9,'[1]Prog Total'!$D$5:$BF$39,$A28,0)</f>
        <v>462.33210000000003</v>
      </c>
      <c r="V28" s="12">
        <f>HLOOKUP(V$9,'[1]Prog Total'!$D$5:$BF$39,$A28,0)</f>
        <v>38.999600000000001</v>
      </c>
      <c r="W28" s="12">
        <f>HLOOKUP(W$9,'[1]Prog Total'!$D$5:$BF$39,$A28,0)</f>
        <v>31.498399999999997</v>
      </c>
      <c r="X28" s="12">
        <f>HLOOKUP(X$9,'[1]Prog Total'!$D$5:$BF$39,$A28,0)</f>
        <v>510.79709999999994</v>
      </c>
      <c r="Y28" s="12">
        <f>HLOOKUP(Y$9,'[1]Prog Total'!$D$5:$BF$39,$A28,0)</f>
        <v>240.9983</v>
      </c>
      <c r="Z28" s="12">
        <f>HLOOKUP(Z$9,'[1]Prog Total'!$D$5:$BF$39,$A28,0)</f>
        <v>21.942499999999999</v>
      </c>
      <c r="AA28" s="12">
        <f>HLOOKUP(AA$9,'[1]Prog Total'!$D$5:$BF$39,$A28,0)</f>
        <v>121.20290000000001</v>
      </c>
      <c r="AB28" s="12">
        <f>HLOOKUP(AB$9,'[1]Prog Total'!$D$5:$BF$39,$A28,0)</f>
        <v>354.99919999999997</v>
      </c>
      <c r="AC28" s="12">
        <f>HLOOKUP(AC$9,'[1]Prog Total'!$D$5:$BF$39,$A28,0)</f>
        <v>1350.0003999999999</v>
      </c>
      <c r="AD28" s="12">
        <f>HLOOKUP(AD$9,'[1]Prog Total'!$D$5:$BF$39,$A28,0)</f>
        <v>2150.0003999999999</v>
      </c>
      <c r="AE28" s="12">
        <f>HLOOKUP(AE$9,'[1]Prog Total'!$D$5:$BF$39,$A28,0)</f>
        <v>0</v>
      </c>
      <c r="AF28" s="12">
        <f>HLOOKUP(AF$9,'[1]Prog Total'!$D$5:$BF$39,$A28,0)</f>
        <v>273.65919999999994</v>
      </c>
      <c r="AG28" s="12">
        <f>HLOOKUP(AG$9,'[1]Prog Total'!$D$5:$BF$39,$A28,0)</f>
        <v>292.40169999999995</v>
      </c>
      <c r="AH28" s="12">
        <f>HLOOKUP(AH$9,'[1]Prog Total'!$D$5:$BF$39,$A28,0)</f>
        <v>2999.9999999999995</v>
      </c>
      <c r="AI28" s="12">
        <f>HLOOKUP(AI$9,'[1]Prog Total'!$D$5:$BF$39,$A28,0)</f>
        <v>189.69880000000001</v>
      </c>
      <c r="AJ28" s="12">
        <f>HLOOKUP(AJ$9,'[1]Prog Total'!$D$5:$BF$39,$A28,0)</f>
        <v>568.41289999999992</v>
      </c>
      <c r="AK28" s="12">
        <f>HLOOKUP(AK$9,'[1]Prog Total'!$D$5:$BF$39,$A28,0)</f>
        <v>0</v>
      </c>
      <c r="AL28" s="12">
        <f>HLOOKUP(AL$9,'[1]Prog Total'!$D$5:$BF$39,$A28,0)</f>
        <v>141.99829999999997</v>
      </c>
      <c r="AM28" s="12">
        <f>HLOOKUP(AM$9,'[1]Prog Total'!$D$5:$BF$39,$A28,0)</f>
        <v>442.77379999999999</v>
      </c>
      <c r="AN28" s="12">
        <f>HLOOKUP(AN$9,'[1]Prog Total'!$D$5:$BF$39,$A28,0)</f>
        <v>187.4975</v>
      </c>
      <c r="AO28" s="12">
        <f>HLOOKUP(AO$9,'[1]Prog Total'!$D$5:$BF$39,$A28,0)</f>
        <v>8.5003999999999991</v>
      </c>
      <c r="AP28" s="12">
        <f>HLOOKUP(AP$9,'[1]Prog Total'!$D$5:$BF$39,$A28,0)</f>
        <v>140.20009999999999</v>
      </c>
      <c r="AQ28" s="12">
        <f>HLOOKUP(AQ$9,'[1]Prog Total'!$D$5:$BF$39,$A28,0)</f>
        <v>63.796300000000002</v>
      </c>
      <c r="AR28" s="12">
        <f>HLOOKUP(AR$9,'[1]Prog Total'!$D$5:$BF$39,$A28,0)</f>
        <v>20.395799999999998</v>
      </c>
      <c r="AS28" s="12">
        <f>HLOOKUP(AS$9,'[1]Prog Total'!$D$5:$BF$39,$A28,0)</f>
        <v>222.9546</v>
      </c>
      <c r="AT28" s="12">
        <f>HLOOKUP(AT$9,'[1]Prog Total'!$D$5:$BF$39,$A28,0)</f>
        <v>273.69630000000001</v>
      </c>
      <c r="AU28" s="12">
        <f>HLOOKUP(AU$9,'[1]Prog Total'!$D$5:$BF$39,$A28,0)</f>
        <v>125.80800000000001</v>
      </c>
      <c r="AV28" s="12">
        <f>HLOOKUP(AV$9,'[1]Prog Total'!$D$5:$BF$39,$A28,0)</f>
        <v>3.8953999999999995</v>
      </c>
      <c r="AW28" s="12">
        <f>HLOOKUP(AW$9,'[1]Prog Total'!$D$5:$BF$39,$A28,0)</f>
        <v>159.36409999999998</v>
      </c>
      <c r="AX28" s="12">
        <f>HLOOKUP(AX$9,'[1]Prog Total'!$D$5:$BF$39,$A28,0)</f>
        <v>295.70039999999995</v>
      </c>
      <c r="AY28" s="12">
        <f>HLOOKUP(AY$9,'[1]Prog Total'!$D$5:$BF$39,$A28,0)</f>
        <v>417.15919999999994</v>
      </c>
      <c r="AZ28" s="12">
        <f>HLOOKUP(AZ$9,'[1]Prog Total'!$D$5:$BF$39,$A28,0)</f>
        <v>649.99959999999987</v>
      </c>
      <c r="BA28" s="8">
        <f t="shared" si="0"/>
        <v>18627.613600000001</v>
      </c>
      <c r="BB28" s="40"/>
      <c r="BC28" s="40"/>
      <c r="BD28" s="40"/>
      <c r="BE28" s="40"/>
      <c r="BF28" s="40"/>
      <c r="BG28" s="40"/>
      <c r="BH28" s="40"/>
    </row>
    <row r="29" spans="1:60">
      <c r="A29" s="17">
        <v>23</v>
      </c>
      <c r="B29" s="7">
        <f t="shared" si="1"/>
        <v>46010</v>
      </c>
      <c r="C29" s="8">
        <f>HLOOKUP(C$9,'[1]Prog Total'!$D$5:$BF$39,$A29,0)</f>
        <v>0</v>
      </c>
      <c r="D29" s="8">
        <f>HLOOKUP(D$9,'[1]Prog Total'!$D$5:$BF$39,$A29,0)</f>
        <v>80.497499999999988</v>
      </c>
      <c r="E29" s="8">
        <f>HLOOKUP(E$9,'[1]Prog Total'!$D$5:$BF$39,$A29,0)</f>
        <v>0</v>
      </c>
      <c r="F29" s="8">
        <f>HLOOKUP(F$9,'[1]Prog Total'!$D$5:$BF$39,$A29,0)</f>
        <v>296.09789999999998</v>
      </c>
      <c r="G29" s="8">
        <f>HLOOKUP(G$9,'[1]Prog Total'!$D$5:$BF$39,$A29,0)</f>
        <v>4.9990999999999994</v>
      </c>
      <c r="H29" s="8">
        <f>HLOOKUP(H$9,'[1]Prog Total'!$D$5:$BF$39,$A29,0)</f>
        <v>45.899999999999991</v>
      </c>
      <c r="I29" s="8">
        <f>HLOOKUP(I$9,'[1]Prog Total'!$D$5:$BF$39,$A29,0)</f>
        <v>59.408799999999992</v>
      </c>
      <c r="J29" s="8">
        <f>HLOOKUP(J$9,'[1]Prog Total'!$D$5:$BF$39,$A29,0)</f>
        <v>238.50909999999999</v>
      </c>
      <c r="K29" s="8">
        <f>HLOOKUP(K$9,'[1]Prog Total'!$D$5:$BF$39,$A29,0)</f>
        <v>52.7</v>
      </c>
      <c r="L29" s="8">
        <f>HLOOKUP(L$9,'[1]Prog Total'!$D$5:$BF$39,$A29,0)</f>
        <v>230.04459999999997</v>
      </c>
      <c r="M29" s="8">
        <f>HLOOKUP(M$9,'[1]Prog Total'!$D$5:$BF$39,$A29,0)</f>
        <v>253.1421</v>
      </c>
      <c r="N29" s="8">
        <f>HLOOKUP(N$9,'[1]Prog Total'!$D$5:$BF$39,$A29,0)</f>
        <v>1521.4005</v>
      </c>
      <c r="O29" s="8">
        <f>HLOOKUP(O$9,'[1]Prog Total'!$D$5:$BF$39,$A29,0)</f>
        <v>971.59879999999998</v>
      </c>
      <c r="P29" s="8">
        <f>HLOOKUP(P$9,'[1]Prog Total'!$D$5:$BF$39,$A29,0)</f>
        <v>190.73839999999998</v>
      </c>
      <c r="Q29" s="8">
        <f>HLOOKUP(Q$9,'[1]Prog Total'!$D$5:$BF$39,$A29,0)</f>
        <v>853.27049999999986</v>
      </c>
      <c r="R29" s="8">
        <f>HLOOKUP(R$9,'[1]Prog Total'!$D$5:$BF$39,$A29,0)</f>
        <v>421.13079999999997</v>
      </c>
      <c r="S29" s="8">
        <f>HLOOKUP(S$9,'[1]Prog Total'!$D$5:$BF$39,$A29,0)</f>
        <v>303.99879999999996</v>
      </c>
      <c r="T29" s="8">
        <f>HLOOKUP(T$9,'[1]Prog Total'!$D$5:$BF$39,$A29,0)</f>
        <v>96.206299999999985</v>
      </c>
      <c r="U29" s="8">
        <f>HLOOKUP(U$9,'[1]Prog Total'!$D$5:$BF$39,$A29,0)</f>
        <v>299.52170000000001</v>
      </c>
      <c r="V29" s="8">
        <f>HLOOKUP(V$9,'[1]Prog Total'!$D$5:$BF$39,$A29,0)</f>
        <v>35.999999999999993</v>
      </c>
      <c r="W29" s="8">
        <f>HLOOKUP(W$9,'[1]Prog Total'!$D$5:$BF$39,$A29,0)</f>
        <v>30.999999999999996</v>
      </c>
      <c r="X29" s="8">
        <f>HLOOKUP(X$9,'[1]Prog Total'!$D$5:$BF$39,$A29,0)</f>
        <v>502.2217</v>
      </c>
      <c r="Y29" s="8">
        <f>HLOOKUP(Y$9,'[1]Prog Total'!$D$5:$BF$39,$A29,0)</f>
        <v>217.40789999999998</v>
      </c>
      <c r="Z29" s="8">
        <f>HLOOKUP(Z$9,'[1]Prog Total'!$D$5:$BF$39,$A29,0)</f>
        <v>25.339199999999998</v>
      </c>
      <c r="AA29" s="8">
        <f>HLOOKUP(AA$9,'[1]Prog Total'!$D$5:$BF$39,$A29,0)</f>
        <v>116.4713</v>
      </c>
      <c r="AB29" s="8">
        <f>HLOOKUP(AB$9,'[1]Prog Total'!$D$5:$BF$39,$A29,0)</f>
        <v>380.0009</v>
      </c>
      <c r="AC29" s="8">
        <f>HLOOKUP(AC$9,'[1]Prog Total'!$D$5:$BF$39,$A29,0)</f>
        <v>1350.0003999999999</v>
      </c>
      <c r="AD29" s="8">
        <f>HLOOKUP(AD$9,'[1]Prog Total'!$D$5:$BF$39,$A29,0)</f>
        <v>2099.9991</v>
      </c>
      <c r="AE29" s="8">
        <f>HLOOKUP(AE$9,'[1]Prog Total'!$D$5:$BF$39,$A29,0)</f>
        <v>0</v>
      </c>
      <c r="AF29" s="8">
        <f>HLOOKUP(AF$9,'[1]Prog Total'!$D$5:$BF$39,$A29,0)</f>
        <v>136.6713</v>
      </c>
      <c r="AG29" s="8">
        <f>HLOOKUP(AG$9,'[1]Prog Total'!$D$5:$BF$39,$A29,0)</f>
        <v>277.78919999999999</v>
      </c>
      <c r="AH29" s="8">
        <f>HLOOKUP(AH$9,'[1]Prog Total'!$D$5:$BF$39,$A29,0)</f>
        <v>3000</v>
      </c>
      <c r="AI29" s="8">
        <f>HLOOKUP(AI$9,'[1]Prog Total'!$D$5:$BF$39,$A29,0)</f>
        <v>172.51829999999998</v>
      </c>
      <c r="AJ29" s="8">
        <f>HLOOKUP(AJ$9,'[1]Prog Total'!$D$5:$BF$39,$A29,0)</f>
        <v>541.68489999999997</v>
      </c>
      <c r="AK29" s="8">
        <f>HLOOKUP(AK$9,'[1]Prog Total'!$D$5:$BF$39,$A29,0)</f>
        <v>0</v>
      </c>
      <c r="AL29" s="8">
        <f>HLOOKUP(AL$9,'[1]Prog Total'!$D$5:$BF$39,$A29,0)</f>
        <v>114.99629999999999</v>
      </c>
      <c r="AM29" s="8">
        <f>HLOOKUP(AM$9,'[1]Prog Total'!$D$5:$BF$39,$A29,0)</f>
        <v>428.8279</v>
      </c>
      <c r="AN29" s="8">
        <f>HLOOKUP(AN$9,'[1]Prog Total'!$D$5:$BF$39,$A29,0)</f>
        <v>175.49459999999996</v>
      </c>
      <c r="AO29" s="8">
        <f>HLOOKUP(AO$9,'[1]Prog Total'!$D$5:$BF$39,$A29,0)</f>
        <v>7.2957999999999998</v>
      </c>
      <c r="AP29" s="8">
        <f>HLOOKUP(AP$9,'[1]Prog Total'!$D$5:$BF$39,$A29,0)</f>
        <v>145.99459999999999</v>
      </c>
      <c r="AQ29" s="8">
        <f>HLOOKUP(AQ$9,'[1]Prog Total'!$D$5:$BF$39,$A29,0)</f>
        <v>70.695799999999991</v>
      </c>
      <c r="AR29" s="8">
        <f>HLOOKUP(AR$9,'[1]Prog Total'!$D$5:$BF$39,$A29,0)</f>
        <v>25.594999999999999</v>
      </c>
      <c r="AS29" s="8">
        <f>HLOOKUP(AS$9,'[1]Prog Total'!$D$5:$BF$39,$A29,0)</f>
        <v>222.3571</v>
      </c>
      <c r="AT29" s="8">
        <f>HLOOKUP(AT$9,'[1]Prog Total'!$D$5:$BF$39,$A29,0)</f>
        <v>264.79669999999999</v>
      </c>
      <c r="AU29" s="8">
        <f>HLOOKUP(AU$9,'[1]Prog Total'!$D$5:$BF$39,$A29,0)</f>
        <v>121.57089999999999</v>
      </c>
      <c r="AV29" s="8">
        <f>HLOOKUP(AV$9,'[1]Prog Total'!$D$5:$BF$39,$A29,0)</f>
        <v>3.915</v>
      </c>
      <c r="AW29" s="8">
        <f>HLOOKUP(AW$9,'[1]Prog Total'!$D$5:$BF$39,$A29,0)</f>
        <v>157.31329999999997</v>
      </c>
      <c r="AX29" s="8">
        <f>HLOOKUP(AX$9,'[1]Prog Total'!$D$5:$BF$39,$A29,0)</f>
        <v>292.15289999999993</v>
      </c>
      <c r="AY29" s="8">
        <f>HLOOKUP(AY$9,'[1]Prog Total'!$D$5:$BF$39,$A29,0)</f>
        <v>414.53049999999996</v>
      </c>
      <c r="AZ29" s="8">
        <f>HLOOKUP(AZ$9,'[1]Prog Total'!$D$5:$BF$39,$A29,0)</f>
        <v>599.99959999999987</v>
      </c>
      <c r="BA29" s="8">
        <f t="shared" si="0"/>
        <v>17851.805100000001</v>
      </c>
      <c r="BB29" s="21"/>
      <c r="BC29" s="21"/>
      <c r="BD29" s="21"/>
      <c r="BE29" s="21"/>
      <c r="BF29" s="21"/>
      <c r="BG29" s="21"/>
      <c r="BH29" s="21"/>
    </row>
    <row r="30" spans="1:60" s="14" customFormat="1">
      <c r="A30" s="17">
        <v>24</v>
      </c>
      <c r="B30" s="13">
        <f t="shared" si="1"/>
        <v>46011</v>
      </c>
      <c r="C30" s="12">
        <f>HLOOKUP(C$9,'[1]Prog Total'!$D$5:$BF$39,$A30,0)</f>
        <v>0</v>
      </c>
      <c r="D30" s="12">
        <f>HLOOKUP(D$9,'[1]Prog Total'!$D$5:$BF$39,$A30,0)</f>
        <v>71.296699999999987</v>
      </c>
      <c r="E30" s="12">
        <f>HLOOKUP(E$9,'[1]Prog Total'!$D$5:$BF$39,$A30,0)</f>
        <v>0</v>
      </c>
      <c r="F30" s="12">
        <f>HLOOKUP(F$9,'[1]Prog Total'!$D$5:$BF$39,$A30,0)</f>
        <v>1083.1967</v>
      </c>
      <c r="G30" s="12">
        <f>HLOOKUP(G$9,'[1]Prog Total'!$D$5:$BF$39,$A30,0)</f>
        <v>7</v>
      </c>
      <c r="H30" s="12">
        <f>HLOOKUP(H$9,'[1]Prog Total'!$D$5:$BF$39,$A30,0)</f>
        <v>43.099999999999994</v>
      </c>
      <c r="I30" s="12">
        <f>HLOOKUP(I$9,'[1]Prog Total'!$D$5:$BF$39,$A30,0)</f>
        <v>50.532899999999998</v>
      </c>
      <c r="J30" s="12">
        <f>HLOOKUP(J$9,'[1]Prog Total'!$D$5:$BF$39,$A30,0)</f>
        <v>168.80959999999999</v>
      </c>
      <c r="K30" s="12">
        <f>HLOOKUP(K$9,'[1]Prog Total'!$D$5:$BF$39,$A30,0)</f>
        <v>53.298799999999993</v>
      </c>
      <c r="L30" s="12">
        <f>HLOOKUP(L$9,'[1]Prog Total'!$D$5:$BF$39,$A30,0)</f>
        <v>192.54169999999996</v>
      </c>
      <c r="M30" s="12">
        <f>HLOOKUP(M$9,'[1]Prog Total'!$D$5:$BF$39,$A30,0)</f>
        <v>232.1276</v>
      </c>
      <c r="N30" s="12">
        <f>HLOOKUP(N$9,'[1]Prog Total'!$D$5:$BF$39,$A30,0)</f>
        <v>1015.9513000000001</v>
      </c>
      <c r="O30" s="12">
        <f>HLOOKUP(O$9,'[1]Prog Total'!$D$5:$BF$39,$A30,0)</f>
        <v>845.84249999999997</v>
      </c>
      <c r="P30" s="12">
        <f>HLOOKUP(P$9,'[1]Prog Total'!$D$5:$BF$39,$A30,0)</f>
        <v>198.82919999999999</v>
      </c>
      <c r="Q30" s="12">
        <f>HLOOKUP(Q$9,'[1]Prog Total'!$D$5:$BF$39,$A30,0)</f>
        <v>847.77129999999988</v>
      </c>
      <c r="R30" s="12">
        <f>HLOOKUP(R$9,'[1]Prog Total'!$D$5:$BF$39,$A30,0)</f>
        <v>426.13</v>
      </c>
      <c r="S30" s="12">
        <f>HLOOKUP(S$9,'[1]Prog Total'!$D$5:$BF$39,$A30,0)</f>
        <v>349.99799999999993</v>
      </c>
      <c r="T30" s="12">
        <f>HLOOKUP(T$9,'[1]Prog Total'!$D$5:$BF$39,$A30,0)</f>
        <v>91.080499999999986</v>
      </c>
      <c r="U30" s="12">
        <f>HLOOKUP(U$9,'[1]Prog Total'!$D$5:$BF$39,$A30,0)</f>
        <v>259.34710000000001</v>
      </c>
      <c r="V30" s="12">
        <f>HLOOKUP(V$9,'[1]Prog Total'!$D$5:$BF$39,$A30,0)</f>
        <v>17.999999999999996</v>
      </c>
      <c r="W30" s="12">
        <f>HLOOKUP(W$9,'[1]Prog Total'!$D$5:$BF$39,$A30,0)</f>
        <v>14.334099999999998</v>
      </c>
      <c r="X30" s="12">
        <f>HLOOKUP(X$9,'[1]Prog Total'!$D$5:$BF$39,$A30,0)</f>
        <v>277.37629999999996</v>
      </c>
      <c r="Y30" s="12">
        <f>HLOOKUP(Y$9,'[1]Prog Total'!$D$5:$BF$39,$A30,0)</f>
        <v>232.39249999999998</v>
      </c>
      <c r="Z30" s="12">
        <f>HLOOKUP(Z$9,'[1]Prog Total'!$D$5:$BF$39,$A30,0)</f>
        <v>16.872499999999999</v>
      </c>
      <c r="AA30" s="12">
        <f>HLOOKUP(AA$9,'[1]Prog Total'!$D$5:$BF$39,$A30,0)</f>
        <v>115.47040000000001</v>
      </c>
      <c r="AB30" s="12">
        <f>HLOOKUP(AB$9,'[1]Prog Total'!$D$5:$BF$39,$A30,0)</f>
        <v>380</v>
      </c>
      <c r="AC30" s="12">
        <f>HLOOKUP(AC$9,'[1]Prog Total'!$D$5:$BF$39,$A30,0)</f>
        <v>1300</v>
      </c>
      <c r="AD30" s="12">
        <f>HLOOKUP(AD$9,'[1]Prog Total'!$D$5:$BF$39,$A30,0)</f>
        <v>2150.0003999999999</v>
      </c>
      <c r="AE30" s="12">
        <f>HLOOKUP(AE$9,'[1]Prog Total'!$D$5:$BF$39,$A30,0)</f>
        <v>0</v>
      </c>
      <c r="AF30" s="12">
        <f>HLOOKUP(AF$9,'[1]Prog Total'!$D$5:$BF$39,$A30,0)</f>
        <v>1266.5867000000001</v>
      </c>
      <c r="AG30" s="12">
        <f>HLOOKUP(AG$9,'[1]Prog Total'!$D$5:$BF$39,$A30,0)</f>
        <v>283.71879999999999</v>
      </c>
      <c r="AH30" s="12">
        <f>HLOOKUP(AH$9,'[1]Prog Total'!$D$5:$BF$39,$A30,0)</f>
        <v>4708.3333999999913</v>
      </c>
      <c r="AI30" s="12">
        <f>HLOOKUP(AI$9,'[1]Prog Total'!$D$5:$BF$39,$A30,0)</f>
        <v>147.2475</v>
      </c>
      <c r="AJ30" s="12">
        <f>HLOOKUP(AJ$9,'[1]Prog Total'!$D$5:$BF$39,$A30,0)</f>
        <v>435.7792</v>
      </c>
      <c r="AK30" s="12">
        <f>HLOOKUP(AK$9,'[1]Prog Total'!$D$5:$BF$39,$A30,0)</f>
        <v>0</v>
      </c>
      <c r="AL30" s="12">
        <f>HLOOKUP(AL$9,'[1]Prog Total'!$D$5:$BF$39,$A30,0)</f>
        <v>45.996700000000004</v>
      </c>
      <c r="AM30" s="12">
        <f>HLOOKUP(AM$9,'[1]Prog Total'!$D$5:$BF$39,$A30,0)</f>
        <v>364.11709999999999</v>
      </c>
      <c r="AN30" s="12">
        <f>HLOOKUP(AN$9,'[1]Prog Total'!$D$5:$BF$39,$A30,0)</f>
        <v>87.297099999999986</v>
      </c>
      <c r="AO30" s="12">
        <f>HLOOKUP(AO$9,'[1]Prog Total'!$D$5:$BF$39,$A30,0)</f>
        <v>5.0949999999999998</v>
      </c>
      <c r="AP30" s="12">
        <f>HLOOKUP(AP$9,'[1]Prog Total'!$D$5:$BF$39,$A30,0)</f>
        <v>147.19589999999999</v>
      </c>
      <c r="AQ30" s="12">
        <f>HLOOKUP(AQ$9,'[1]Prog Total'!$D$5:$BF$39,$A30,0)</f>
        <v>56.494999999999997</v>
      </c>
      <c r="AR30" s="12">
        <f>HLOOKUP(AR$9,'[1]Prog Total'!$D$5:$BF$39,$A30,0)</f>
        <v>19.995399999999997</v>
      </c>
      <c r="AS30" s="12">
        <f>HLOOKUP(AS$9,'[1]Prog Total'!$D$5:$BF$39,$A30,0)</f>
        <v>212.0558</v>
      </c>
      <c r="AT30" s="12">
        <f>HLOOKUP(AT$9,'[1]Prog Total'!$D$5:$BF$39,$A30,0)</f>
        <v>257.99580000000003</v>
      </c>
      <c r="AU30" s="12">
        <f>HLOOKUP(AU$9,'[1]Prog Total'!$D$5:$BF$39,$A30,0)</f>
        <v>51.135399999999997</v>
      </c>
      <c r="AV30" s="12">
        <f>HLOOKUP(AV$9,'[1]Prog Total'!$D$5:$BF$39,$A30,0)</f>
        <v>2.7978999999999998</v>
      </c>
      <c r="AW30" s="12">
        <f>HLOOKUP(AW$9,'[1]Prog Total'!$D$5:$BF$39,$A30,0)</f>
        <v>160.4554</v>
      </c>
      <c r="AX30" s="12">
        <f>HLOOKUP(AX$9,'[1]Prog Total'!$D$5:$BF$39,$A30,0)</f>
        <v>282.71789999999999</v>
      </c>
      <c r="AY30" s="12">
        <f>HLOOKUP(AY$9,'[1]Prog Total'!$D$5:$BF$39,$A30,0)</f>
        <v>363.04329999999999</v>
      </c>
      <c r="AZ30" s="12">
        <f>HLOOKUP(AZ$9,'[1]Prog Total'!$D$5:$BF$39,$A30,0)</f>
        <v>649.99959999999999</v>
      </c>
      <c r="BA30" s="8">
        <f t="shared" si="0"/>
        <v>19989.358999999989</v>
      </c>
      <c r="BB30" s="40"/>
      <c r="BC30" s="40"/>
      <c r="BD30" s="40"/>
      <c r="BE30" s="40"/>
      <c r="BF30" s="40"/>
      <c r="BG30" s="40"/>
      <c r="BH30" s="40"/>
    </row>
    <row r="31" spans="1:60">
      <c r="A31" s="18">
        <v>25</v>
      </c>
      <c r="B31" s="7">
        <f t="shared" si="1"/>
        <v>46012</v>
      </c>
      <c r="C31" s="8">
        <f>HLOOKUP(C$9,'[1]Prog Total'!$D$5:$BF$39,$A31,0)</f>
        <v>0</v>
      </c>
      <c r="D31" s="8">
        <f>HLOOKUP(D$9,'[1]Prog Total'!$D$5:$BF$39,$A31,0)</f>
        <v>67.003799999999998</v>
      </c>
      <c r="E31" s="8">
        <f>HLOOKUP(E$9,'[1]Prog Total'!$D$5:$BF$39,$A31,0)</f>
        <v>0</v>
      </c>
      <c r="F31" s="8">
        <f>HLOOKUP(F$9,'[1]Prog Total'!$D$5:$BF$39,$A31,0)</f>
        <v>468.50339999999994</v>
      </c>
      <c r="G31" s="8">
        <f>HLOOKUP(G$9,'[1]Prog Total'!$D$5:$BF$39,$A31,0)</f>
        <v>13.501199999999999</v>
      </c>
      <c r="H31" s="8">
        <f>HLOOKUP(H$9,'[1]Prog Total'!$D$5:$BF$39,$A31,0)</f>
        <v>33</v>
      </c>
      <c r="I31" s="8">
        <f>HLOOKUP(I$9,'[1]Prog Total'!$D$5:$BF$39,$A31,0)</f>
        <v>31.344999999999999</v>
      </c>
      <c r="J31" s="8">
        <f>HLOOKUP(J$9,'[1]Prog Total'!$D$5:$BF$39,$A31,0)</f>
        <v>174.90079999999998</v>
      </c>
      <c r="K31" s="8">
        <f>HLOOKUP(K$9,'[1]Prog Total'!$D$5:$BF$39,$A31,0)</f>
        <v>33.999999999999993</v>
      </c>
      <c r="L31" s="8">
        <f>HLOOKUP(L$9,'[1]Prog Total'!$D$5:$BF$39,$A31,0)</f>
        <v>183.15049999999997</v>
      </c>
      <c r="M31" s="8">
        <f>HLOOKUP(M$9,'[1]Prog Total'!$D$5:$BF$39,$A31,0)</f>
        <v>230.11579999999998</v>
      </c>
      <c r="N31" s="8">
        <f>HLOOKUP(N$9,'[1]Prog Total'!$D$5:$BF$39,$A31,0)</f>
        <v>996.11669999999992</v>
      </c>
      <c r="O31" s="8">
        <f>HLOOKUP(O$9,'[1]Prog Total'!$D$5:$BF$39,$A31,0)</f>
        <v>704.80049999999994</v>
      </c>
      <c r="P31" s="8">
        <f>HLOOKUP(P$9,'[1]Prog Total'!$D$5:$BF$39,$A31,0)</f>
        <v>145.91669999999999</v>
      </c>
      <c r="Q31" s="8">
        <f>HLOOKUP(Q$9,'[1]Prog Total'!$D$5:$BF$39,$A31,0)</f>
        <v>770.77080000000001</v>
      </c>
      <c r="R31" s="8">
        <f>HLOOKUP(R$9,'[1]Prog Total'!$D$5:$BF$39,$A31,0)</f>
        <v>384.40869999999995</v>
      </c>
      <c r="S31" s="8">
        <f>HLOOKUP(S$9,'[1]Prog Total'!$D$5:$BF$39,$A31,0)</f>
        <v>333.99879999999996</v>
      </c>
      <c r="T31" s="8">
        <f>HLOOKUP(T$9,'[1]Prog Total'!$D$5:$BF$39,$A31,0)</f>
        <v>113.87459999999999</v>
      </c>
      <c r="U31" s="8">
        <f>HLOOKUP(U$9,'[1]Prog Total'!$D$5:$BF$39,$A31,0)</f>
        <v>271.60759999999999</v>
      </c>
      <c r="V31" s="8">
        <f>HLOOKUP(V$9,'[1]Prog Total'!$D$5:$BF$39,$A31,0)</f>
        <v>26.916699999999999</v>
      </c>
      <c r="W31" s="8">
        <f>HLOOKUP(W$9,'[1]Prog Total'!$D$5:$BF$39,$A31,0)</f>
        <v>4.101</v>
      </c>
      <c r="X31" s="8">
        <f>HLOOKUP(X$9,'[1]Prog Total'!$D$5:$BF$39,$A31,0)</f>
        <v>267.76419999999996</v>
      </c>
      <c r="Y31" s="8">
        <f>HLOOKUP(Y$9,'[1]Prog Total'!$D$5:$BF$39,$A31,0)</f>
        <v>185.53379999999999</v>
      </c>
      <c r="Z31" s="8">
        <f>HLOOKUP(Z$9,'[1]Prog Total'!$D$5:$BF$39,$A31,0)</f>
        <v>17.347100000000001</v>
      </c>
      <c r="AA31" s="8">
        <f>HLOOKUP(AA$9,'[1]Prog Total'!$D$5:$BF$39,$A31,0)</f>
        <v>115.40049999999999</v>
      </c>
      <c r="AB31" s="8">
        <f>HLOOKUP(AB$9,'[1]Prog Total'!$D$5:$BF$39,$A31,0)</f>
        <v>380</v>
      </c>
      <c r="AC31" s="8">
        <f>HLOOKUP(AC$9,'[1]Prog Total'!$D$5:$BF$39,$A31,0)</f>
        <v>1250.0024000000001</v>
      </c>
      <c r="AD31" s="8">
        <f>HLOOKUP(AD$9,'[1]Prog Total'!$D$5:$BF$39,$A31,0)</f>
        <v>2149.9999999999995</v>
      </c>
      <c r="AE31" s="8">
        <f>HLOOKUP(AE$9,'[1]Prog Total'!$D$5:$BF$39,$A31,0)</f>
        <v>0</v>
      </c>
      <c r="AF31" s="8">
        <f>HLOOKUP(AF$9,'[1]Prog Total'!$D$5:$BF$39,$A31,0)</f>
        <v>1088.5938000000001</v>
      </c>
      <c r="AG31" s="8">
        <f>HLOOKUP(AG$9,'[1]Prog Total'!$D$5:$BF$39,$A31,0)</f>
        <v>246.18419999999998</v>
      </c>
      <c r="AH31" s="8">
        <f>HLOOKUP(AH$9,'[1]Prog Total'!$D$5:$BF$39,$A31,0)</f>
        <v>3000.0000000000077</v>
      </c>
      <c r="AI31" s="8">
        <f>HLOOKUP(AI$9,'[1]Prog Total'!$D$5:$BF$39,$A31,0)</f>
        <v>137.25</v>
      </c>
      <c r="AJ31" s="8">
        <f>HLOOKUP(AJ$9,'[1]Prog Total'!$D$5:$BF$39,$A31,0)</f>
        <v>369.44209999999998</v>
      </c>
      <c r="AK31" s="8">
        <f>HLOOKUP(AK$9,'[1]Prog Total'!$D$5:$BF$39,$A31,0)</f>
        <v>0</v>
      </c>
      <c r="AL31" s="8">
        <f>HLOOKUP(AL$9,'[1]Prog Total'!$D$5:$BF$39,$A31,0)</f>
        <v>26.195</v>
      </c>
      <c r="AM31" s="8">
        <f>HLOOKUP(AM$9,'[1]Prog Total'!$D$5:$BF$39,$A31,0)</f>
        <v>295.39</v>
      </c>
      <c r="AN31" s="8">
        <f>HLOOKUP(AN$9,'[1]Prog Total'!$D$5:$BF$39,$A31,0)</f>
        <v>51.994599999999998</v>
      </c>
      <c r="AO31" s="8">
        <f>HLOOKUP(AO$9,'[1]Prog Total'!$D$5:$BF$39,$A31,0)</f>
        <v>0.99999999999999978</v>
      </c>
      <c r="AP31" s="8">
        <f>HLOOKUP(AP$9,'[1]Prog Total'!$D$5:$BF$39,$A31,0)</f>
        <v>148.7971</v>
      </c>
      <c r="AQ31" s="8">
        <f>HLOOKUP(AQ$9,'[1]Prog Total'!$D$5:$BF$39,$A31,0)</f>
        <v>51.495799999999996</v>
      </c>
      <c r="AR31" s="8">
        <f>HLOOKUP(AR$9,'[1]Prog Total'!$D$5:$BF$39,$A31,0)</f>
        <v>19.9954</v>
      </c>
      <c r="AS31" s="8">
        <f>HLOOKUP(AS$9,'[1]Prog Total'!$D$5:$BF$39,$A31,0)</f>
        <v>212.01669999999999</v>
      </c>
      <c r="AT31" s="8">
        <f>HLOOKUP(AT$9,'[1]Prog Total'!$D$5:$BF$39,$A31,0)</f>
        <v>258.29629999999997</v>
      </c>
      <c r="AU31" s="8">
        <f>HLOOKUP(AU$9,'[1]Prog Total'!$D$5:$BF$39,$A31,0)</f>
        <v>27.2759</v>
      </c>
      <c r="AV31" s="8">
        <f>HLOOKUP(AV$9,'[1]Prog Total'!$D$5:$BF$39,$A31,0)</f>
        <v>1.8595999999999997</v>
      </c>
      <c r="AW31" s="8">
        <f>HLOOKUP(AW$9,'[1]Prog Total'!$D$5:$BF$39,$A31,0)</f>
        <v>146.2792</v>
      </c>
      <c r="AX31" s="8">
        <f>HLOOKUP(AX$9,'[1]Prog Total'!$D$5:$BF$39,$A31,0)</f>
        <v>261.62790000000001</v>
      </c>
      <c r="AY31" s="8">
        <f>HLOOKUP(AY$9,'[1]Prog Total'!$D$5:$BF$39,$A31,0)</f>
        <v>312.69049999999999</v>
      </c>
      <c r="AZ31" s="8">
        <f>HLOOKUP(AZ$9,'[1]Prog Total'!$D$5:$BF$39,$A31,0)</f>
        <v>599.99959999999987</v>
      </c>
      <c r="BA31" s="8">
        <f t="shared" si="0"/>
        <v>16610.464300000007</v>
      </c>
      <c r="BB31" s="21"/>
      <c r="BC31" s="21"/>
      <c r="BD31" s="21"/>
      <c r="BE31" s="21"/>
      <c r="BF31" s="21"/>
      <c r="BG31" s="21"/>
      <c r="BH31" s="21"/>
    </row>
    <row r="32" spans="1:60" s="14" customFormat="1">
      <c r="A32" s="17">
        <v>26</v>
      </c>
      <c r="B32" s="13">
        <f t="shared" si="1"/>
        <v>46013</v>
      </c>
      <c r="C32" s="12">
        <f>HLOOKUP(C$9,'[1]Prog Total'!$D$5:$BF$39,$A32,0)</f>
        <v>0</v>
      </c>
      <c r="D32" s="12">
        <f>HLOOKUP(D$9,'[1]Prog Total'!$D$5:$BF$39,$A32,0)</f>
        <v>76.502499999999998</v>
      </c>
      <c r="E32" s="12">
        <f>HLOOKUP(E$9,'[1]Prog Total'!$D$5:$BF$39,$A32,0)</f>
        <v>0</v>
      </c>
      <c r="F32" s="12">
        <f>HLOOKUP(F$9,'[1]Prog Total'!$D$5:$BF$39,$A32,0)</f>
        <v>335.50369999999998</v>
      </c>
      <c r="G32" s="12">
        <f>HLOOKUP(G$9,'[1]Prog Total'!$D$5:$BF$39,$A32,0)</f>
        <v>4.9582999999999995</v>
      </c>
      <c r="H32" s="12">
        <f>HLOOKUP(H$9,'[1]Prog Total'!$D$5:$BF$39,$A32,0)</f>
        <v>37.220399999999998</v>
      </c>
      <c r="I32" s="12">
        <f>HLOOKUP(I$9,'[1]Prog Total'!$D$5:$BF$39,$A32,0)</f>
        <v>43.655399999999993</v>
      </c>
      <c r="J32" s="12">
        <f>HLOOKUP(J$9,'[1]Prog Total'!$D$5:$BF$39,$A32,0)</f>
        <v>227.74339999999998</v>
      </c>
      <c r="K32" s="12">
        <f>HLOOKUP(K$9,'[1]Prog Total'!$D$5:$BF$39,$A32,0)</f>
        <v>28.299999999999997</v>
      </c>
      <c r="L32" s="12">
        <f>HLOOKUP(L$9,'[1]Prog Total'!$D$5:$BF$39,$A32,0)</f>
        <v>172.30879999999996</v>
      </c>
      <c r="M32" s="12">
        <f>HLOOKUP(M$9,'[1]Prog Total'!$D$5:$BF$39,$A32,0)</f>
        <v>227.09909999999999</v>
      </c>
      <c r="N32" s="12">
        <f>HLOOKUP(N$9,'[1]Prog Total'!$D$5:$BF$39,$A32,0)</f>
        <v>984.42700000000002</v>
      </c>
      <c r="O32" s="12">
        <f>HLOOKUP(O$9,'[1]Prog Total'!$D$5:$BF$39,$A32,0)</f>
        <v>868.91639999999995</v>
      </c>
      <c r="P32" s="12">
        <f>HLOOKUP(P$9,'[1]Prog Total'!$D$5:$BF$39,$A32,0)</f>
        <v>139.9992</v>
      </c>
      <c r="Q32" s="12">
        <f>HLOOKUP(Q$9,'[1]Prog Total'!$D$5:$BF$39,$A32,0)</f>
        <v>723.26960000000008</v>
      </c>
      <c r="R32" s="12">
        <f>HLOOKUP(R$9,'[1]Prog Total'!$D$5:$BF$39,$A32,0)</f>
        <v>416.68919999999997</v>
      </c>
      <c r="S32" s="12">
        <f>HLOOKUP(S$9,'[1]Prog Total'!$D$5:$BF$39,$A32,0)</f>
        <v>298.69959999999998</v>
      </c>
      <c r="T32" s="12">
        <f>HLOOKUP(T$9,'[1]Prog Total'!$D$5:$BF$39,$A32,0)</f>
        <v>196.30539999999996</v>
      </c>
      <c r="U32" s="12">
        <f>HLOOKUP(U$9,'[1]Prog Total'!$D$5:$BF$39,$A32,0)</f>
        <v>301.92340000000002</v>
      </c>
      <c r="V32" s="12">
        <f>HLOOKUP(V$9,'[1]Prog Total'!$D$5:$BF$39,$A32,0)</f>
        <v>40.000899999999994</v>
      </c>
      <c r="W32" s="12">
        <f>HLOOKUP(W$9,'[1]Prog Total'!$D$5:$BF$39,$A32,0)</f>
        <v>17.5413</v>
      </c>
      <c r="X32" s="12">
        <f>HLOOKUP(X$9,'[1]Prog Total'!$D$5:$BF$39,$A32,0)</f>
        <v>325.86329999999998</v>
      </c>
      <c r="Y32" s="12">
        <f>HLOOKUP(Y$9,'[1]Prog Total'!$D$5:$BF$39,$A32,0)</f>
        <v>264.5675</v>
      </c>
      <c r="Z32" s="12">
        <f>HLOOKUP(Z$9,'[1]Prog Total'!$D$5:$BF$39,$A32,0)</f>
        <v>28.623799999999996</v>
      </c>
      <c r="AA32" s="12">
        <f>HLOOKUP(AA$9,'[1]Prog Total'!$D$5:$BF$39,$A32,0)</f>
        <v>118.03</v>
      </c>
      <c r="AB32" s="12">
        <f>HLOOKUP(AB$9,'[1]Prog Total'!$D$5:$BF$39,$A32,0)</f>
        <v>269.16669999999999</v>
      </c>
      <c r="AC32" s="12">
        <f>HLOOKUP(AC$9,'[1]Prog Total'!$D$5:$BF$39,$A32,0)</f>
        <v>1199.9991999999997</v>
      </c>
      <c r="AD32" s="12">
        <f>HLOOKUP(AD$9,'[1]Prog Total'!$D$5:$BF$39,$A32,0)</f>
        <v>2150.0000999999997</v>
      </c>
      <c r="AE32" s="12">
        <f>HLOOKUP(AE$9,'[1]Prog Total'!$D$5:$BF$39,$A32,0)</f>
        <v>0</v>
      </c>
      <c r="AF32" s="12">
        <f>HLOOKUP(AF$9,'[1]Prog Total'!$D$5:$BF$39,$A32,0)</f>
        <v>260.69039999999995</v>
      </c>
      <c r="AG32" s="12">
        <f>HLOOKUP(AG$9,'[1]Prog Total'!$D$5:$BF$39,$A32,0)</f>
        <v>223.57999999999998</v>
      </c>
      <c r="AH32" s="12">
        <f>HLOOKUP(AH$9,'[1]Prog Total'!$D$5:$BF$39,$A32,0)</f>
        <v>4999.9999000000098</v>
      </c>
      <c r="AI32" s="12">
        <f>HLOOKUP(AI$9,'[1]Prog Total'!$D$5:$BF$39,$A32,0)</f>
        <v>161.73830000000001</v>
      </c>
      <c r="AJ32" s="12">
        <f>HLOOKUP(AJ$9,'[1]Prog Total'!$D$5:$BF$39,$A32,0)</f>
        <v>451.81129999999996</v>
      </c>
      <c r="AK32" s="12">
        <f>HLOOKUP(AK$9,'[1]Prog Total'!$D$5:$BF$39,$A32,0)</f>
        <v>0</v>
      </c>
      <c r="AL32" s="12">
        <f>HLOOKUP(AL$9,'[1]Prog Total'!$D$5:$BF$39,$A32,0)</f>
        <v>42.596299999999999</v>
      </c>
      <c r="AM32" s="12">
        <f>HLOOKUP(AM$9,'[1]Prog Total'!$D$5:$BF$39,$A32,0)</f>
        <v>296.98590000000002</v>
      </c>
      <c r="AN32" s="12">
        <f>HLOOKUP(AN$9,'[1]Prog Total'!$D$5:$BF$39,$A32,0)</f>
        <v>80.995799999999988</v>
      </c>
      <c r="AO32" s="12">
        <f>HLOOKUP(AO$9,'[1]Prog Total'!$D$5:$BF$39,$A32,0)</f>
        <v>3.0970999999999997</v>
      </c>
      <c r="AP32" s="12">
        <f>HLOOKUP(AP$9,'[1]Prog Total'!$D$5:$BF$39,$A32,0)</f>
        <v>151.49369999999999</v>
      </c>
      <c r="AQ32" s="12">
        <f>HLOOKUP(AQ$9,'[1]Prog Total'!$D$5:$BF$39,$A32,0)</f>
        <v>56.694999999999993</v>
      </c>
      <c r="AR32" s="12">
        <f>HLOOKUP(AR$9,'[1]Prog Total'!$D$5:$BF$39,$A32,0)</f>
        <v>13.8971</v>
      </c>
      <c r="AS32" s="12">
        <f>HLOOKUP(AS$9,'[1]Prog Total'!$D$5:$BF$39,$A32,0)</f>
        <v>214.31709999999998</v>
      </c>
      <c r="AT32" s="12">
        <f>HLOOKUP(AT$9,'[1]Prog Total'!$D$5:$BF$39,$A32,0)</f>
        <v>248.79499999999996</v>
      </c>
      <c r="AU32" s="12">
        <f>HLOOKUP(AU$9,'[1]Prog Total'!$D$5:$BF$39,$A32,0)</f>
        <v>79.623799999999989</v>
      </c>
      <c r="AV32" s="12">
        <f>HLOOKUP(AV$9,'[1]Prog Total'!$D$5:$BF$39,$A32,0)</f>
        <v>2.5712999999999999</v>
      </c>
      <c r="AW32" s="12">
        <f>HLOOKUP(AW$9,'[1]Prog Total'!$D$5:$BF$39,$A32,0)</f>
        <v>140.38829999999999</v>
      </c>
      <c r="AX32" s="12">
        <f>HLOOKUP(AX$9,'[1]Prog Total'!$D$5:$BF$39,$A32,0)</f>
        <v>288.40789999999993</v>
      </c>
      <c r="AY32" s="12">
        <f>HLOOKUP(AY$9,'[1]Prog Total'!$D$5:$BF$39,$A32,0)</f>
        <v>348.37919999999997</v>
      </c>
      <c r="AZ32" s="12">
        <f>HLOOKUP(AZ$9,'[1]Prog Total'!$D$5:$BF$39,$A32,0)</f>
        <v>549.99919999999997</v>
      </c>
      <c r="BA32" s="8">
        <f t="shared" si="0"/>
        <v>18113.376800000002</v>
      </c>
      <c r="BB32" s="40"/>
      <c r="BC32" s="40"/>
      <c r="BD32" s="40"/>
      <c r="BE32" s="40"/>
      <c r="BF32" s="40"/>
      <c r="BG32" s="40"/>
      <c r="BH32" s="40"/>
    </row>
    <row r="33" spans="1:60">
      <c r="A33" s="17">
        <v>27</v>
      </c>
      <c r="B33" s="7">
        <f t="shared" si="1"/>
        <v>46014</v>
      </c>
      <c r="C33" s="8">
        <f>HLOOKUP(C$9,'[1]Prog Total'!$D$5:$BF$39,$A33,0)</f>
        <v>0</v>
      </c>
      <c r="D33" s="8">
        <f>HLOOKUP(D$9,'[1]Prog Total'!$D$5:$BF$39,$A33,0)</f>
        <v>82.998800000000003</v>
      </c>
      <c r="E33" s="8">
        <f>HLOOKUP(E$9,'[1]Prog Total'!$D$5:$BF$39,$A33,0)</f>
        <v>0</v>
      </c>
      <c r="F33" s="8">
        <f>HLOOKUP(F$9,'[1]Prog Total'!$D$5:$BF$39,$A33,0)</f>
        <v>294.9975</v>
      </c>
      <c r="G33" s="8">
        <f>HLOOKUP(G$9,'[1]Prog Total'!$D$5:$BF$39,$A33,0)</f>
        <v>6.9999999999999991</v>
      </c>
      <c r="H33" s="8">
        <f>HLOOKUP(H$9,'[1]Prog Total'!$D$5:$BF$39,$A33,0)</f>
        <v>47.091699999999996</v>
      </c>
      <c r="I33" s="8">
        <f>HLOOKUP(I$9,'[1]Prog Total'!$D$5:$BF$39,$A33,0)</f>
        <v>44.570799999999998</v>
      </c>
      <c r="J33" s="8">
        <f>HLOOKUP(J$9,'[1]Prog Total'!$D$5:$BF$39,$A33,0)</f>
        <v>321.33119999999997</v>
      </c>
      <c r="K33" s="8">
        <f>HLOOKUP(K$9,'[1]Prog Total'!$D$5:$BF$39,$A33,0)</f>
        <v>47.700799999999994</v>
      </c>
      <c r="L33" s="8">
        <f>HLOOKUP(L$9,'[1]Prog Total'!$D$5:$BF$39,$A33,0)</f>
        <v>212.90829999999997</v>
      </c>
      <c r="M33" s="8">
        <f>HLOOKUP(M$9,'[1]Prog Total'!$D$5:$BF$39,$A33,0)</f>
        <v>229.05169999999998</v>
      </c>
      <c r="N33" s="8">
        <f>HLOOKUP(N$9,'[1]Prog Total'!$D$5:$BF$39,$A33,0)</f>
        <v>980.79879999999991</v>
      </c>
      <c r="O33" s="8">
        <f>HLOOKUP(O$9,'[1]Prog Total'!$D$5:$BF$39,$A33,0)</f>
        <v>849.6303999999999</v>
      </c>
      <c r="P33" s="8">
        <f>HLOOKUP(P$9,'[1]Prog Total'!$D$5:$BF$39,$A33,0)</f>
        <v>152.38</v>
      </c>
      <c r="Q33" s="8">
        <f>HLOOKUP(Q$9,'[1]Prog Total'!$D$5:$BF$39,$A33,0)</f>
        <v>758.26839999999993</v>
      </c>
      <c r="R33" s="8">
        <f>HLOOKUP(R$9,'[1]Prog Total'!$D$5:$BF$39,$A33,0)</f>
        <v>377.73039999999997</v>
      </c>
      <c r="S33" s="8">
        <f>HLOOKUP(S$9,'[1]Prog Total'!$D$5:$BF$39,$A33,0)</f>
        <v>330</v>
      </c>
      <c r="T33" s="8">
        <f>HLOOKUP(T$9,'[1]Prog Total'!$D$5:$BF$39,$A33,0)</f>
        <v>190.44949999999997</v>
      </c>
      <c r="U33" s="8">
        <f>HLOOKUP(U$9,'[1]Prog Total'!$D$5:$BF$39,$A33,0)</f>
        <v>307.75179999999995</v>
      </c>
      <c r="V33" s="8">
        <f>HLOOKUP(V$9,'[1]Prog Total'!$D$5:$BF$39,$A33,0)</f>
        <v>26.916699999999999</v>
      </c>
      <c r="W33" s="8">
        <f>HLOOKUP(W$9,'[1]Prog Total'!$D$5:$BF$39,$A33,0)</f>
        <v>13.135400000000001</v>
      </c>
      <c r="X33" s="8">
        <f>HLOOKUP(X$9,'[1]Prog Total'!$D$5:$BF$39,$A33,0)</f>
        <v>338.15960000000001</v>
      </c>
      <c r="Y33" s="8">
        <f>HLOOKUP(Y$9,'[1]Prog Total'!$D$5:$BF$39,$A33,0)</f>
        <v>183.5575</v>
      </c>
      <c r="Z33" s="8">
        <f>HLOOKUP(Z$9,'[1]Prog Total'!$D$5:$BF$39,$A33,0)</f>
        <v>20.414199999999997</v>
      </c>
      <c r="AA33" s="8">
        <f>HLOOKUP(AA$9,'[1]Prog Total'!$D$5:$BF$39,$A33,0)</f>
        <v>122.2792</v>
      </c>
      <c r="AB33" s="8">
        <f>HLOOKUP(AB$9,'[1]Prog Total'!$D$5:$BF$39,$A33,0)</f>
        <v>70.833299999999994</v>
      </c>
      <c r="AC33" s="8">
        <f>HLOOKUP(AC$9,'[1]Prog Total'!$D$5:$BF$39,$A33,0)</f>
        <v>1199.9992999999999</v>
      </c>
      <c r="AD33" s="8">
        <f>HLOOKUP(AD$9,'[1]Prog Total'!$D$5:$BF$39,$A33,0)</f>
        <v>1999.9915999999998</v>
      </c>
      <c r="AE33" s="8">
        <f>HLOOKUP(AE$9,'[1]Prog Total'!$D$5:$BF$39,$A33,0)</f>
        <v>0</v>
      </c>
      <c r="AF33" s="8">
        <f>HLOOKUP(AF$9,'[1]Prog Total'!$D$5:$BF$39,$A33,0)</f>
        <v>255.42749999999998</v>
      </c>
      <c r="AG33" s="8">
        <f>HLOOKUP(AG$9,'[1]Prog Total'!$D$5:$BF$39,$A33,0)</f>
        <v>203.26829999999998</v>
      </c>
      <c r="AH33" s="8">
        <f>HLOOKUP(AH$9,'[1]Prog Total'!$D$5:$BF$39,$A33,0)</f>
        <v>5000.0000000000027</v>
      </c>
      <c r="AI33" s="8">
        <f>HLOOKUP(AI$9,'[1]Prog Total'!$D$5:$BF$39,$A33,0)</f>
        <v>132.0008</v>
      </c>
      <c r="AJ33" s="8">
        <f>HLOOKUP(AJ$9,'[1]Prog Total'!$D$5:$BF$39,$A33,0)</f>
        <v>427.13419999999996</v>
      </c>
      <c r="AK33" s="8">
        <f>HLOOKUP(AK$9,'[1]Prog Total'!$D$5:$BF$39,$A33,0)</f>
        <v>0</v>
      </c>
      <c r="AL33" s="8">
        <f>HLOOKUP(AL$9,'[1]Prog Total'!$D$5:$BF$39,$A33,0)</f>
        <v>39.896699999999996</v>
      </c>
      <c r="AM33" s="8">
        <f>HLOOKUP(AM$9,'[1]Prog Total'!$D$5:$BF$39,$A33,0)</f>
        <v>287.71289999999999</v>
      </c>
      <c r="AN33" s="8">
        <f>HLOOKUP(AN$9,'[1]Prog Total'!$D$5:$BF$39,$A33,0)</f>
        <v>79.997099999999989</v>
      </c>
      <c r="AO33" s="8">
        <f>HLOOKUP(AO$9,'[1]Prog Total'!$D$5:$BF$39,$A33,0)</f>
        <v>1.7962999999999998</v>
      </c>
      <c r="AP33" s="8">
        <f>HLOOKUP(AP$9,'[1]Prog Total'!$D$5:$BF$39,$A33,0)</f>
        <v>150.19799999999998</v>
      </c>
      <c r="AQ33" s="8">
        <f>HLOOKUP(AQ$9,'[1]Prog Total'!$D$5:$BF$39,$A33,0)</f>
        <v>58.294599999999996</v>
      </c>
      <c r="AR33" s="8">
        <f>HLOOKUP(AR$9,'[1]Prog Total'!$D$5:$BF$39,$A33,0)</f>
        <v>29.896699999999999</v>
      </c>
      <c r="AS33" s="8">
        <f>HLOOKUP(AS$9,'[1]Prog Total'!$D$5:$BF$39,$A33,0)</f>
        <v>218.8158</v>
      </c>
      <c r="AT33" s="8">
        <f>HLOOKUP(AT$9,'[1]Prog Total'!$D$5:$BF$39,$A33,0)</f>
        <v>251.79539999999997</v>
      </c>
      <c r="AU33" s="8">
        <f>HLOOKUP(AU$9,'[1]Prog Total'!$D$5:$BF$39,$A33,0)</f>
        <v>37.773299999999999</v>
      </c>
      <c r="AV33" s="8">
        <f>HLOOKUP(AV$9,'[1]Prog Total'!$D$5:$BF$39,$A33,0)</f>
        <v>3.0949999999999998</v>
      </c>
      <c r="AW33" s="8">
        <f>HLOOKUP(AW$9,'[1]Prog Total'!$D$5:$BF$39,$A33,0)</f>
        <v>156.55699999999996</v>
      </c>
      <c r="AX33" s="8">
        <f>HLOOKUP(AX$9,'[1]Prog Total'!$D$5:$BF$39,$A33,0)</f>
        <v>296.51499999999993</v>
      </c>
      <c r="AY33" s="8">
        <f>HLOOKUP(AY$9,'[1]Prog Total'!$D$5:$BF$39,$A33,0)</f>
        <v>325.20089999999999</v>
      </c>
      <c r="AZ33" s="8">
        <f>HLOOKUP(AZ$9,'[1]Prog Total'!$D$5:$BF$39,$A33,0)</f>
        <v>599.99959999999999</v>
      </c>
      <c r="BA33" s="8">
        <f t="shared" si="0"/>
        <v>17765.322</v>
      </c>
      <c r="BB33" s="21"/>
      <c r="BC33" s="21"/>
      <c r="BD33" s="21"/>
      <c r="BE33" s="21"/>
      <c r="BF33" s="21"/>
      <c r="BG33" s="21"/>
      <c r="BH33" s="21"/>
    </row>
    <row r="34" spans="1:60" s="14" customFormat="1">
      <c r="A34" s="18">
        <v>28</v>
      </c>
      <c r="B34" s="13">
        <f t="shared" si="1"/>
        <v>46015</v>
      </c>
      <c r="C34" s="12">
        <f>HLOOKUP(C$9,'[1]Prog Total'!$D$5:$BF$39,$A34,0)</f>
        <v>0</v>
      </c>
      <c r="D34" s="12">
        <f>HLOOKUP(D$9,'[1]Prog Total'!$D$5:$BF$39,$A34,0)</f>
        <v>77.003299999999996</v>
      </c>
      <c r="E34" s="12">
        <f>HLOOKUP(E$9,'[1]Prog Total'!$D$5:$BF$39,$A34,0)</f>
        <v>0</v>
      </c>
      <c r="F34" s="12">
        <f>HLOOKUP(F$9,'[1]Prog Total'!$D$5:$BF$39,$A34,0)</f>
        <v>510.00419999999997</v>
      </c>
      <c r="G34" s="12">
        <f>HLOOKUP(G$9,'[1]Prog Total'!$D$5:$BF$39,$A34,0)</f>
        <v>4.9582999999999995</v>
      </c>
      <c r="H34" s="12">
        <f>HLOOKUP(H$9,'[1]Prog Total'!$D$5:$BF$39,$A34,0)</f>
        <v>41.299599999999998</v>
      </c>
      <c r="I34" s="12">
        <f>HLOOKUP(I$9,'[1]Prog Total'!$D$5:$BF$39,$A34,0)</f>
        <v>29.622100000000003</v>
      </c>
      <c r="J34" s="12">
        <f>HLOOKUP(J$9,'[1]Prog Total'!$D$5:$BF$39,$A34,0)</f>
        <v>262.40009999999995</v>
      </c>
      <c r="K34" s="12">
        <f>HLOOKUP(K$9,'[1]Prog Total'!$D$5:$BF$39,$A34,0)</f>
        <v>25.900799999999997</v>
      </c>
      <c r="L34" s="12">
        <f>HLOOKUP(L$9,'[1]Prog Total'!$D$5:$BF$39,$A34,0)</f>
        <v>118.17209999999999</v>
      </c>
      <c r="M34" s="12">
        <f>HLOOKUP(M$9,'[1]Prog Total'!$D$5:$BF$39,$A34,0)</f>
        <v>222.958</v>
      </c>
      <c r="N34" s="12">
        <f>HLOOKUP(N$9,'[1]Prog Total'!$D$5:$BF$39,$A34,0)</f>
        <v>941.91809999999998</v>
      </c>
      <c r="O34" s="12">
        <f>HLOOKUP(O$9,'[1]Prog Total'!$D$5:$BF$39,$A34,0)</f>
        <v>744.24889999999994</v>
      </c>
      <c r="P34" s="12">
        <f>HLOOKUP(P$9,'[1]Prog Total'!$D$5:$BF$39,$A34,0)</f>
        <v>105.5138</v>
      </c>
      <c r="Q34" s="12">
        <f>HLOOKUP(Q$9,'[1]Prog Total'!$D$5:$BF$39,$A34,0)</f>
        <v>727.16980000000001</v>
      </c>
      <c r="R34" s="12">
        <f>HLOOKUP(R$9,'[1]Prog Total'!$D$5:$BF$39,$A34,0)</f>
        <v>368.73159999999996</v>
      </c>
      <c r="S34" s="12">
        <f>HLOOKUP(S$9,'[1]Prog Total'!$D$5:$BF$39,$A34,0)</f>
        <v>294.00049999999999</v>
      </c>
      <c r="T34" s="12">
        <f>HLOOKUP(T$9,'[1]Prog Total'!$D$5:$BF$39,$A34,0)</f>
        <v>6.9164000000000003</v>
      </c>
      <c r="U34" s="12">
        <f>HLOOKUP(U$9,'[1]Prog Total'!$D$5:$BF$39,$A34,0)</f>
        <v>255.88429999999997</v>
      </c>
      <c r="V34" s="12">
        <f>HLOOKUP(V$9,'[1]Prog Total'!$D$5:$BF$39,$A34,0)</f>
        <v>15.583299999999999</v>
      </c>
      <c r="W34" s="12">
        <f>HLOOKUP(W$9,'[1]Prog Total'!$D$5:$BF$39,$A34,0)</f>
        <v>3.3542999999999998</v>
      </c>
      <c r="X34" s="12">
        <f>HLOOKUP(X$9,'[1]Prog Total'!$D$5:$BF$39,$A34,0)</f>
        <v>258.33629999999999</v>
      </c>
      <c r="Y34" s="12">
        <f>HLOOKUP(Y$9,'[1]Prog Total'!$D$5:$BF$39,$A34,0)</f>
        <v>199.56709999999998</v>
      </c>
      <c r="Z34" s="12">
        <f>HLOOKUP(Z$9,'[1]Prog Total'!$D$5:$BF$39,$A34,0)</f>
        <v>20.414199999999997</v>
      </c>
      <c r="AA34" s="12">
        <f>HLOOKUP(AA$9,'[1]Prog Total'!$D$5:$BF$39,$A34,0)</f>
        <v>116.06079999999999</v>
      </c>
      <c r="AB34" s="12">
        <f>HLOOKUP(AB$9,'[1]Prog Total'!$D$5:$BF$39,$A34,0)</f>
        <v>0</v>
      </c>
      <c r="AC34" s="12">
        <f>HLOOKUP(AC$9,'[1]Prog Total'!$D$5:$BF$39,$A34,0)</f>
        <v>1149.9995999999999</v>
      </c>
      <c r="AD34" s="12">
        <f>HLOOKUP(AD$9,'[1]Prog Total'!$D$5:$BF$39,$A34,0)</f>
        <v>1899.9991999999997</v>
      </c>
      <c r="AE34" s="12">
        <f>HLOOKUP(AE$9,'[1]Prog Total'!$D$5:$BF$39,$A34,0)</f>
        <v>0</v>
      </c>
      <c r="AF34" s="12">
        <f>HLOOKUP(AF$9,'[1]Prog Total'!$D$5:$BF$39,$A34,0)</f>
        <v>1422.6899999999998</v>
      </c>
      <c r="AG34" s="12">
        <f>HLOOKUP(AG$9,'[1]Prog Total'!$D$5:$BF$39,$A34,0)</f>
        <v>165.12419999999997</v>
      </c>
      <c r="AH34" s="12">
        <f>HLOOKUP(AH$9,'[1]Prog Total'!$D$5:$BF$39,$A34,0)</f>
        <v>3999.9999999999991</v>
      </c>
      <c r="AI34" s="12">
        <f>HLOOKUP(AI$9,'[1]Prog Total'!$D$5:$BF$39,$A34,0)</f>
        <v>128.30539999999999</v>
      </c>
      <c r="AJ34" s="12">
        <f>HLOOKUP(AJ$9,'[1]Prog Total'!$D$5:$BF$39,$A34,0)</f>
        <v>338.53129999999999</v>
      </c>
      <c r="AK34" s="12">
        <f>HLOOKUP(AK$9,'[1]Prog Total'!$D$5:$BF$39,$A34,0)</f>
        <v>0</v>
      </c>
      <c r="AL34" s="12">
        <f>HLOOKUP(AL$9,'[1]Prog Total'!$D$5:$BF$39,$A34,0)</f>
        <v>19.194600000000001</v>
      </c>
      <c r="AM34" s="12">
        <f>HLOOKUP(AM$9,'[1]Prog Total'!$D$5:$BF$39,$A34,0)</f>
        <v>255.98589999999999</v>
      </c>
      <c r="AN34" s="12">
        <f>HLOOKUP(AN$9,'[1]Prog Total'!$D$5:$BF$39,$A34,0)</f>
        <v>61.795400000000001</v>
      </c>
      <c r="AO34" s="12">
        <f>HLOOKUP(AO$9,'[1]Prog Total'!$D$5:$BF$39,$A34,0)</f>
        <v>2.9953999999999996</v>
      </c>
      <c r="AP34" s="12">
        <f>HLOOKUP(AP$9,'[1]Prog Total'!$D$5:$BF$39,$A34,0)</f>
        <v>141.99669999999998</v>
      </c>
      <c r="AQ34" s="12">
        <f>HLOOKUP(AQ$9,'[1]Prog Total'!$D$5:$BF$39,$A34,0)</f>
        <v>54.996699999999997</v>
      </c>
      <c r="AR34" s="12">
        <f>HLOOKUP(AR$9,'[1]Prog Total'!$D$5:$BF$39,$A34,0)</f>
        <v>28.994599999999995</v>
      </c>
      <c r="AS34" s="12">
        <f>HLOOKUP(AS$9,'[1]Prog Total'!$D$5:$BF$39,$A34,0)</f>
        <v>197.41839999999999</v>
      </c>
      <c r="AT34" s="12">
        <f>HLOOKUP(AT$9,'[1]Prog Total'!$D$5:$BF$39,$A34,0)</f>
        <v>261.69579999999996</v>
      </c>
      <c r="AU34" s="12">
        <f>HLOOKUP(AU$9,'[1]Prog Total'!$D$5:$BF$39,$A34,0)</f>
        <v>27.362899999999996</v>
      </c>
      <c r="AV34" s="12">
        <f>HLOOKUP(AV$9,'[1]Prog Total'!$D$5:$BF$39,$A34,0)</f>
        <v>3.1271</v>
      </c>
      <c r="AW34" s="12">
        <f>HLOOKUP(AW$9,'[1]Prog Total'!$D$5:$BF$39,$A34,0)</f>
        <v>150.95249999999999</v>
      </c>
      <c r="AX34" s="12">
        <f>HLOOKUP(AX$9,'[1]Prog Total'!$D$5:$BF$39,$A34,0)</f>
        <v>280.74260000000004</v>
      </c>
      <c r="AY34" s="12">
        <f>HLOOKUP(AY$9,'[1]Prog Total'!$D$5:$BF$39,$A34,0)</f>
        <v>269.29419999999999</v>
      </c>
      <c r="AZ34" s="12">
        <f>HLOOKUP(AZ$9,'[1]Prog Total'!$D$5:$BF$39,$A34,0)</f>
        <v>784.58329999999989</v>
      </c>
      <c r="BA34" s="8">
        <f t="shared" si="0"/>
        <v>16995.8037</v>
      </c>
      <c r="BB34" s="40"/>
      <c r="BC34" s="40"/>
      <c r="BD34" s="40"/>
      <c r="BE34" s="40"/>
      <c r="BF34" s="40"/>
      <c r="BG34" s="40"/>
      <c r="BH34" s="40"/>
    </row>
    <row r="35" spans="1:60">
      <c r="A35" s="17">
        <v>29</v>
      </c>
      <c r="B35" s="7">
        <f t="shared" si="1"/>
        <v>46016</v>
      </c>
      <c r="C35" s="8">
        <f>HLOOKUP(C$9,'[1]Prog Total'!$D$5:$BF$39,$A35,0)</f>
        <v>0</v>
      </c>
      <c r="D35" s="8">
        <f>HLOOKUP(D$9,'[1]Prog Total'!$D$5:$BF$39,$A35,0)</f>
        <v>64.002899999999997</v>
      </c>
      <c r="E35" s="8">
        <f>HLOOKUP(E$9,'[1]Prog Total'!$D$5:$BF$39,$A35,0)</f>
        <v>0</v>
      </c>
      <c r="F35" s="8">
        <f>HLOOKUP(F$9,'[1]Prog Total'!$D$5:$BF$39,$A35,0)</f>
        <v>355.50130000000001</v>
      </c>
      <c r="G35" s="8">
        <f>HLOOKUP(G$9,'[1]Prog Total'!$D$5:$BF$39,$A35,0)</f>
        <v>4.9582999999999995</v>
      </c>
      <c r="H35" s="8">
        <f>HLOOKUP(H$9,'[1]Prog Total'!$D$5:$BF$39,$A35,0)</f>
        <v>36.099199999999996</v>
      </c>
      <c r="I35" s="8">
        <f>HLOOKUP(I$9,'[1]Prog Total'!$D$5:$BF$39,$A35,0)</f>
        <v>24.762899999999998</v>
      </c>
      <c r="J35" s="8">
        <f>HLOOKUP(J$9,'[1]Prog Total'!$D$5:$BF$39,$A35,0)</f>
        <v>211.30039999999997</v>
      </c>
      <c r="K35" s="8">
        <f>HLOOKUP(K$9,'[1]Prog Total'!$D$5:$BF$39,$A35,0)</f>
        <v>8.2591999999999999</v>
      </c>
      <c r="L35" s="8">
        <f>HLOOKUP(L$9,'[1]Prog Total'!$D$5:$BF$39,$A35,0)</f>
        <v>116.38</v>
      </c>
      <c r="M35" s="8">
        <f>HLOOKUP(M$9,'[1]Prog Total'!$D$5:$BF$39,$A35,0)</f>
        <v>207.85039999999998</v>
      </c>
      <c r="N35" s="8">
        <f>HLOOKUP(N$9,'[1]Prog Total'!$D$5:$BF$39,$A35,0)</f>
        <v>938.61670000000004</v>
      </c>
      <c r="O35" s="8">
        <f>HLOOKUP(O$9,'[1]Prog Total'!$D$5:$BF$39,$A35,0)</f>
        <v>733.82500000000005</v>
      </c>
      <c r="P35" s="8">
        <f>HLOOKUP(P$9,'[1]Prog Total'!$D$5:$BF$39,$A35,0)</f>
        <v>76.004199999999997</v>
      </c>
      <c r="Q35" s="8">
        <f>HLOOKUP(Q$9,'[1]Prog Total'!$D$5:$BF$39,$A35,0)</f>
        <v>481.16419999999994</v>
      </c>
      <c r="R35" s="8">
        <f>HLOOKUP(R$9,'[1]Prog Total'!$D$5:$BF$39,$A35,0)</f>
        <v>308.06429999999995</v>
      </c>
      <c r="S35" s="8">
        <f>HLOOKUP(S$9,'[1]Prog Total'!$D$5:$BF$39,$A35,0)</f>
        <v>247.93339999999998</v>
      </c>
      <c r="T35" s="8">
        <f>HLOOKUP(T$9,'[1]Prog Total'!$D$5:$BF$39,$A35,0)</f>
        <v>183.40499999999997</v>
      </c>
      <c r="U35" s="8">
        <f>HLOOKUP(U$9,'[1]Prog Total'!$D$5:$BF$39,$A35,0)</f>
        <v>251.44139999999999</v>
      </c>
      <c r="V35" s="8">
        <f>HLOOKUP(V$9,'[1]Prog Total'!$D$5:$BF$39,$A35,0)</f>
        <v>19.125</v>
      </c>
      <c r="W35" s="8">
        <f>HLOOKUP(W$9,'[1]Prog Total'!$D$5:$BF$39,$A35,0)</f>
        <v>8.7020999999999997</v>
      </c>
      <c r="X35" s="8">
        <f>HLOOKUP(X$9,'[1]Prog Total'!$D$5:$BF$39,$A35,0)</f>
        <v>223.52879999999999</v>
      </c>
      <c r="Y35" s="8">
        <f>HLOOKUP(Y$9,'[1]Prog Total'!$D$5:$BF$39,$A35,0)</f>
        <v>139.89579999999998</v>
      </c>
      <c r="Z35" s="8">
        <f>HLOOKUP(Z$9,'[1]Prog Total'!$D$5:$BF$39,$A35,0)</f>
        <v>16.312899999999999</v>
      </c>
      <c r="AA35" s="8">
        <f>HLOOKUP(AA$9,'[1]Prog Total'!$D$5:$BF$39,$A35,0)</f>
        <v>114.99789999999999</v>
      </c>
      <c r="AB35" s="8">
        <f>HLOOKUP(AB$9,'[1]Prog Total'!$D$5:$BF$39,$A35,0)</f>
        <v>0</v>
      </c>
      <c r="AC35" s="8">
        <f>HLOOKUP(AC$9,'[1]Prog Total'!$D$5:$BF$39,$A35,0)</f>
        <v>1199.9999999999998</v>
      </c>
      <c r="AD35" s="8">
        <f>HLOOKUP(AD$9,'[1]Prog Total'!$D$5:$BF$39,$A35,0)</f>
        <v>1799.9990999999998</v>
      </c>
      <c r="AE35" s="8">
        <f>HLOOKUP(AE$9,'[1]Prog Total'!$D$5:$BF$39,$A35,0)</f>
        <v>0</v>
      </c>
      <c r="AF35" s="8">
        <f>HLOOKUP(AF$9,'[1]Prog Total'!$D$5:$BF$39,$A35,0)</f>
        <v>1021.1233</v>
      </c>
      <c r="AG35" s="8">
        <f>HLOOKUP(AG$9,'[1]Prog Total'!$D$5:$BF$39,$A35,0)</f>
        <v>193.69290000000001</v>
      </c>
      <c r="AH35" s="8">
        <f>HLOOKUP(AH$9,'[1]Prog Total'!$D$5:$BF$39,$A35,0)</f>
        <v>4000.0001000000075</v>
      </c>
      <c r="AI35" s="8">
        <f>HLOOKUP(AI$9,'[1]Prog Total'!$D$5:$BF$39,$A35,0)</f>
        <v>95.300399999999996</v>
      </c>
      <c r="AJ35" s="8">
        <f>HLOOKUP(AJ$9,'[1]Prog Total'!$D$5:$BF$39,$A35,0)</f>
        <v>282.3005</v>
      </c>
      <c r="AK35" s="8">
        <f>HLOOKUP(AK$9,'[1]Prog Total'!$D$5:$BF$39,$A35,0)</f>
        <v>0</v>
      </c>
      <c r="AL35" s="8">
        <f>HLOOKUP(AL$9,'[1]Prog Total'!$D$5:$BF$39,$A35,0)</f>
        <v>7.5949999999999998</v>
      </c>
      <c r="AM35" s="8">
        <f>HLOOKUP(AM$9,'[1]Prog Total'!$D$5:$BF$39,$A35,0)</f>
        <v>228.04499999999999</v>
      </c>
      <c r="AN35" s="8">
        <f>HLOOKUP(AN$9,'[1]Prog Total'!$D$5:$BF$39,$A35,0)</f>
        <v>14.195400000000001</v>
      </c>
      <c r="AO35" s="8">
        <f>HLOOKUP(AO$9,'[1]Prog Total'!$D$5:$BF$39,$A35,0)</f>
        <v>0.99459999999999993</v>
      </c>
      <c r="AP35" s="8">
        <f>HLOOKUP(AP$9,'[1]Prog Total'!$D$5:$BF$39,$A35,0)</f>
        <v>139.79499999999999</v>
      </c>
      <c r="AQ35" s="8">
        <f>HLOOKUP(AQ$9,'[1]Prog Total'!$D$5:$BF$39,$A35,0)</f>
        <v>26.996700000000001</v>
      </c>
      <c r="AR35" s="8">
        <f>HLOOKUP(AR$9,'[1]Prog Total'!$D$5:$BF$39,$A35,0)</f>
        <v>10.4971</v>
      </c>
      <c r="AS35" s="8">
        <f>HLOOKUP(AS$9,'[1]Prog Total'!$D$5:$BF$39,$A35,0)</f>
        <v>191.89669999999998</v>
      </c>
      <c r="AT35" s="8">
        <f>HLOOKUP(AT$9,'[1]Prog Total'!$D$5:$BF$39,$A35,0)</f>
        <v>244.29499999999996</v>
      </c>
      <c r="AU35" s="8">
        <f>HLOOKUP(AU$9,'[1]Prog Total'!$D$5:$BF$39,$A35,0)</f>
        <v>18.674600000000002</v>
      </c>
      <c r="AV35" s="8">
        <f>HLOOKUP(AV$9,'[1]Prog Total'!$D$5:$BF$39,$A35,0)</f>
        <v>1.7849999999999999</v>
      </c>
      <c r="AW35" s="8">
        <f>HLOOKUP(AW$9,'[1]Prog Total'!$D$5:$BF$39,$A35,0)</f>
        <v>139.15039999999999</v>
      </c>
      <c r="AX35" s="8">
        <f>HLOOKUP(AX$9,'[1]Prog Total'!$D$5:$BF$39,$A35,0)</f>
        <v>279.22329999999999</v>
      </c>
      <c r="AY35" s="8">
        <f>HLOOKUP(AY$9,'[1]Prog Total'!$D$5:$BF$39,$A35,0)</f>
        <v>290.93959999999998</v>
      </c>
      <c r="AZ35" s="8">
        <f>HLOOKUP(AZ$9,'[1]Prog Total'!$D$5:$BF$39,$A35,0)</f>
        <v>649.99879999999996</v>
      </c>
      <c r="BA35" s="8">
        <f t="shared" si="0"/>
        <v>15608.629800000006</v>
      </c>
      <c r="BB35" s="21"/>
      <c r="BC35" s="21"/>
      <c r="BD35" s="21"/>
      <c r="BE35" s="21"/>
      <c r="BF35" s="21"/>
      <c r="BG35" s="21"/>
      <c r="BH35" s="21"/>
    </row>
    <row r="36" spans="1:60" s="14" customFormat="1">
      <c r="A36" s="17">
        <v>30</v>
      </c>
      <c r="B36" s="13">
        <f t="shared" si="1"/>
        <v>46017</v>
      </c>
      <c r="C36" s="12">
        <f>HLOOKUP(C$9,'[1]Prog Total'!$D$5:$BF$39,$A36,0)</f>
        <v>0</v>
      </c>
      <c r="D36" s="12">
        <f>HLOOKUP(D$9,'[1]Prog Total'!$D$5:$BF$39,$A36,0)</f>
        <v>71.999999999999986</v>
      </c>
      <c r="E36" s="12">
        <f>HLOOKUP(E$9,'[1]Prog Total'!$D$5:$BF$39,$A36,0)</f>
        <v>0</v>
      </c>
      <c r="F36" s="12">
        <f>HLOOKUP(F$9,'[1]Prog Total'!$D$5:$BF$39,$A36,0)</f>
        <v>1155</v>
      </c>
      <c r="G36" s="12">
        <f>HLOOKUP(G$9,'[1]Prog Total'!$D$5:$BF$39,$A36,0)</f>
        <v>4.9582999999999995</v>
      </c>
      <c r="H36" s="12">
        <f>HLOOKUP(H$9,'[1]Prog Total'!$D$5:$BF$39,$A36,0)</f>
        <v>42.955799999999996</v>
      </c>
      <c r="I36" s="12">
        <f>HLOOKUP(I$9,'[1]Prog Total'!$D$5:$BF$39,$A36,0)</f>
        <v>40.494999999999997</v>
      </c>
      <c r="J36" s="12">
        <f>HLOOKUP(J$9,'[1]Prog Total'!$D$5:$BF$39,$A36,0)</f>
        <v>250.89919999999998</v>
      </c>
      <c r="K36" s="12">
        <f>HLOOKUP(K$9,'[1]Prog Total'!$D$5:$BF$39,$A36,0)</f>
        <v>38.717500000000001</v>
      </c>
      <c r="L36" s="12">
        <f>HLOOKUP(L$9,'[1]Prog Total'!$D$5:$BF$39,$A36,0)</f>
        <v>134.78959999999998</v>
      </c>
      <c r="M36" s="12">
        <f>HLOOKUP(M$9,'[1]Prog Total'!$D$5:$BF$39,$A36,0)</f>
        <v>222.35039999999998</v>
      </c>
      <c r="N36" s="12">
        <f>HLOOKUP(N$9,'[1]Prog Total'!$D$5:$BF$39,$A36,0)</f>
        <v>882.57420000000002</v>
      </c>
      <c r="O36" s="12">
        <f>HLOOKUP(O$9,'[1]Prog Total'!$D$5:$BF$39,$A36,0)</f>
        <v>794.45209999999986</v>
      </c>
      <c r="P36" s="12">
        <f>HLOOKUP(P$9,'[1]Prog Total'!$D$5:$BF$39,$A36,0)</f>
        <v>72.500399999999985</v>
      </c>
      <c r="Q36" s="12">
        <f>HLOOKUP(Q$9,'[1]Prog Total'!$D$5:$BF$39,$A36,0)</f>
        <v>585.24789999999985</v>
      </c>
      <c r="R36" s="12">
        <f>HLOOKUP(R$9,'[1]Prog Total'!$D$5:$BF$39,$A36,0)</f>
        <v>337.6105</v>
      </c>
      <c r="S36" s="12">
        <f>HLOOKUP(S$9,'[1]Prog Total'!$D$5:$BF$39,$A36,0)</f>
        <v>300.5</v>
      </c>
      <c r="T36" s="12">
        <f>HLOOKUP(T$9,'[1]Prog Total'!$D$5:$BF$39,$A36,0)</f>
        <v>7.5699999999999994</v>
      </c>
      <c r="U36" s="12">
        <f>HLOOKUP(U$9,'[1]Prog Total'!$D$5:$BF$39,$A36,0)</f>
        <v>252.69539999999995</v>
      </c>
      <c r="V36" s="12">
        <f>HLOOKUP(V$9,'[1]Prog Total'!$D$5:$BF$39,$A36,0)</f>
        <v>13.999599999999999</v>
      </c>
      <c r="W36" s="12">
        <f>HLOOKUP(W$9,'[1]Prog Total'!$D$5:$BF$39,$A36,0)</f>
        <v>12.4025</v>
      </c>
      <c r="X36" s="12">
        <f>HLOOKUP(X$9,'[1]Prog Total'!$D$5:$BF$39,$A36,0)</f>
        <v>282.69580000000002</v>
      </c>
      <c r="Y36" s="12">
        <f>HLOOKUP(Y$9,'[1]Prog Total'!$D$5:$BF$39,$A36,0)</f>
        <v>164.73</v>
      </c>
      <c r="Z36" s="12">
        <f>HLOOKUP(Z$9,'[1]Prog Total'!$D$5:$BF$39,$A36,0)</f>
        <v>23.183799999999998</v>
      </c>
      <c r="AA36" s="12">
        <f>HLOOKUP(AA$9,'[1]Prog Total'!$D$5:$BF$39,$A36,0)</f>
        <v>114.99829999999999</v>
      </c>
      <c r="AB36" s="12">
        <f>HLOOKUP(AB$9,'[1]Prog Total'!$D$5:$BF$39,$A36,0)</f>
        <v>0</v>
      </c>
      <c r="AC36" s="12">
        <f>HLOOKUP(AC$9,'[1]Prog Total'!$D$5:$BF$39,$A36,0)</f>
        <v>1000.0012999999999</v>
      </c>
      <c r="AD36" s="12">
        <f>HLOOKUP(AD$9,'[1]Prog Total'!$D$5:$BF$39,$A36,0)</f>
        <v>1900</v>
      </c>
      <c r="AE36" s="12">
        <f>HLOOKUP(AE$9,'[1]Prog Total'!$D$5:$BF$39,$A36,0)</f>
        <v>0</v>
      </c>
      <c r="AF36" s="12">
        <f>HLOOKUP(AF$9,'[1]Prog Total'!$D$5:$BF$39,$A36,0)</f>
        <v>1113.0900000000001</v>
      </c>
      <c r="AG36" s="12">
        <f>HLOOKUP(AG$9,'[1]Prog Total'!$D$5:$BF$39,$A36,0)</f>
        <v>188.62669999999997</v>
      </c>
      <c r="AH36" s="12">
        <f>HLOOKUP(AH$9,'[1]Prog Total'!$D$5:$BF$39,$A36,0)</f>
        <v>5000.0000000000109</v>
      </c>
      <c r="AI36" s="12">
        <f>HLOOKUP(AI$9,'[1]Prog Total'!$D$5:$BF$39,$A36,0)</f>
        <v>152.5</v>
      </c>
      <c r="AJ36" s="12">
        <f>HLOOKUP(AJ$9,'[1]Prog Total'!$D$5:$BF$39,$A36,0)</f>
        <v>380.97210000000001</v>
      </c>
      <c r="AK36" s="12">
        <f>HLOOKUP(AK$9,'[1]Prog Total'!$D$5:$BF$39,$A36,0)</f>
        <v>0</v>
      </c>
      <c r="AL36" s="12">
        <f>HLOOKUP(AL$9,'[1]Prog Total'!$D$5:$BF$39,$A36,0)</f>
        <v>21.994599999999998</v>
      </c>
      <c r="AM36" s="12">
        <f>HLOOKUP(AM$9,'[1]Prog Total'!$D$5:$BF$39,$A36,0)</f>
        <v>265.3954</v>
      </c>
      <c r="AN36" s="12">
        <f>HLOOKUP(AN$9,'[1]Prog Total'!$D$5:$BF$39,$A36,0)</f>
        <v>49.994599999999998</v>
      </c>
      <c r="AO36" s="12">
        <f>HLOOKUP(AO$9,'[1]Prog Total'!$D$5:$BF$39,$A36,0)</f>
        <v>2.4966999999999997</v>
      </c>
      <c r="AP36" s="12">
        <f>HLOOKUP(AP$9,'[1]Prog Total'!$D$5:$BF$39,$A36,0)</f>
        <v>156.99789999999999</v>
      </c>
      <c r="AQ36" s="12">
        <f>HLOOKUP(AQ$9,'[1]Prog Total'!$D$5:$BF$39,$A36,0)</f>
        <v>42.994599999999998</v>
      </c>
      <c r="AR36" s="12">
        <f>HLOOKUP(AR$9,'[1]Prog Total'!$D$5:$BF$39,$A36,0)</f>
        <v>17.4971</v>
      </c>
      <c r="AS36" s="12">
        <f>HLOOKUP(AS$9,'[1]Prog Total'!$D$5:$BF$39,$A36,0)</f>
        <v>207.61669999999998</v>
      </c>
      <c r="AT36" s="12">
        <f>HLOOKUP(AT$9,'[1]Prog Total'!$D$5:$BF$39,$A36,0)</f>
        <v>238.29539999999997</v>
      </c>
      <c r="AU36" s="12">
        <f>HLOOKUP(AU$9,'[1]Prog Total'!$D$5:$BF$39,$A36,0)</f>
        <v>61.157499999999999</v>
      </c>
      <c r="AV36" s="12">
        <f>HLOOKUP(AV$9,'[1]Prog Total'!$D$5:$BF$39,$A36,0)</f>
        <v>4.6654</v>
      </c>
      <c r="AW36" s="12">
        <f>HLOOKUP(AW$9,'[1]Prog Total'!$D$5:$BF$39,$A36,0)</f>
        <v>142.86789999999999</v>
      </c>
      <c r="AX36" s="12">
        <f>HLOOKUP(AX$9,'[1]Prog Total'!$D$5:$BF$39,$A36,0)</f>
        <v>315.05539999999996</v>
      </c>
      <c r="AY36" s="12">
        <f>HLOOKUP(AY$9,'[1]Prog Total'!$D$5:$BF$39,$A36,0)</f>
        <v>288.69209999999998</v>
      </c>
      <c r="AZ36" s="12">
        <f>HLOOKUP(AZ$9,'[1]Prog Total'!$D$5:$BF$39,$A36,0)</f>
        <v>599.99959999999999</v>
      </c>
      <c r="BA36" s="8">
        <f t="shared" si="0"/>
        <v>17958.237300000015</v>
      </c>
      <c r="BB36" s="40"/>
      <c r="BC36" s="40"/>
      <c r="BD36" s="40"/>
      <c r="BE36" s="40"/>
      <c r="BF36" s="40"/>
      <c r="BG36" s="40"/>
      <c r="BH36" s="40"/>
    </row>
    <row r="37" spans="1:60">
      <c r="A37" s="18">
        <v>31</v>
      </c>
      <c r="B37" s="7">
        <f t="shared" si="1"/>
        <v>46018</v>
      </c>
      <c r="C37" s="8">
        <f>HLOOKUP(C$9,'[1]Prog Total'!$D$5:$BF$39,$A37,0)</f>
        <v>0</v>
      </c>
      <c r="D37" s="8">
        <f>HLOOKUP(D$9,'[1]Prog Total'!$D$5:$BF$39,$A37,0)</f>
        <v>75.999200000000002</v>
      </c>
      <c r="E37" s="8">
        <f>HLOOKUP(E$9,'[1]Prog Total'!$D$5:$BF$39,$A37,0)</f>
        <v>0</v>
      </c>
      <c r="F37" s="8">
        <f>HLOOKUP(F$9,'[1]Prog Total'!$D$5:$BF$39,$A37,0)</f>
        <v>706.00130000000001</v>
      </c>
      <c r="G37" s="8">
        <f>HLOOKUP(G$9,'[1]Prog Total'!$D$5:$BF$39,$A37,0)</f>
        <v>4.9582999999999995</v>
      </c>
      <c r="H37" s="8">
        <f>HLOOKUP(H$9,'[1]Prog Total'!$D$5:$BF$39,$A37,0)</f>
        <v>38.700000000000003</v>
      </c>
      <c r="I37" s="8">
        <f>HLOOKUP(I$9,'[1]Prog Total'!$D$5:$BF$39,$A37,0)</f>
        <v>35.642899999999997</v>
      </c>
      <c r="J37" s="8">
        <f>HLOOKUP(J$9,'[1]Prog Total'!$D$5:$BF$39,$A37,0)</f>
        <v>257.70259999999996</v>
      </c>
      <c r="K37" s="8">
        <f>HLOOKUP(K$9,'[1]Prog Total'!$D$5:$BF$39,$A37,0)</f>
        <v>36.358799999999995</v>
      </c>
      <c r="L37" s="8">
        <f>HLOOKUP(L$9,'[1]Prog Total'!$D$5:$BF$39,$A37,0)</f>
        <v>143.00289999999998</v>
      </c>
      <c r="M37" s="8">
        <f>HLOOKUP(M$9,'[1]Prog Total'!$D$5:$BF$39,$A37,0)</f>
        <v>234.5967</v>
      </c>
      <c r="N37" s="8">
        <f>HLOOKUP(N$9,'[1]Prog Total'!$D$5:$BF$39,$A37,0)</f>
        <v>939.35040000000004</v>
      </c>
      <c r="O37" s="8">
        <f>HLOOKUP(O$9,'[1]Prog Total'!$D$5:$BF$39,$A37,0)</f>
        <v>787.30129999999986</v>
      </c>
      <c r="P37" s="8">
        <f>HLOOKUP(P$9,'[1]Prog Total'!$D$5:$BF$39,$A37,0)</f>
        <v>73.501199999999997</v>
      </c>
      <c r="Q37" s="8">
        <f>HLOOKUP(Q$9,'[1]Prog Total'!$D$5:$BF$39,$A37,0)</f>
        <v>594.16829999999993</v>
      </c>
      <c r="R37" s="8">
        <f>HLOOKUP(R$9,'[1]Prog Total'!$D$5:$BF$39,$A37,0)</f>
        <v>337.62130000000002</v>
      </c>
      <c r="S37" s="8">
        <f>HLOOKUP(S$9,'[1]Prog Total'!$D$5:$BF$39,$A37,0)</f>
        <v>286.00130000000001</v>
      </c>
      <c r="T37" s="8">
        <f>HLOOKUP(T$9,'[1]Prog Total'!$D$5:$BF$39,$A37,0)</f>
        <v>24.168800000000001</v>
      </c>
      <c r="U37" s="8">
        <f>HLOOKUP(U$9,'[1]Prog Total'!$D$5:$BF$39,$A37,0)</f>
        <v>283.48629999999997</v>
      </c>
      <c r="V37" s="8">
        <f>HLOOKUP(V$9,'[1]Prog Total'!$D$5:$BF$39,$A37,0)</f>
        <v>57.999600000000001</v>
      </c>
      <c r="W37" s="8">
        <f>HLOOKUP(W$9,'[1]Prog Total'!$D$5:$BF$39,$A37,0)</f>
        <v>3.4</v>
      </c>
      <c r="X37" s="8">
        <f>HLOOKUP(X$9,'[1]Prog Total'!$D$5:$BF$39,$A37,0)</f>
        <v>306.35629999999998</v>
      </c>
      <c r="Y37" s="8">
        <f>HLOOKUP(Y$9,'[1]Prog Total'!$D$5:$BF$39,$A37,0)</f>
        <v>202.48209999999997</v>
      </c>
      <c r="Z37" s="8">
        <f>HLOOKUP(Z$9,'[1]Prog Total'!$D$5:$BF$39,$A37,0)</f>
        <v>16.872499999999999</v>
      </c>
      <c r="AA37" s="8">
        <f>HLOOKUP(AA$9,'[1]Prog Total'!$D$5:$BF$39,$A37,0)</f>
        <v>115.0008</v>
      </c>
      <c r="AB37" s="8">
        <f>HLOOKUP(AB$9,'[1]Prog Total'!$D$5:$BF$39,$A37,0)</f>
        <v>320</v>
      </c>
      <c r="AC37" s="8">
        <f>HLOOKUP(AC$9,'[1]Prog Total'!$D$5:$BF$39,$A37,0)</f>
        <v>1100.0007999999998</v>
      </c>
      <c r="AD37" s="8">
        <f>HLOOKUP(AD$9,'[1]Prog Total'!$D$5:$BF$39,$A37,0)</f>
        <v>1899.9999999999995</v>
      </c>
      <c r="AE37" s="8">
        <f>HLOOKUP(AE$9,'[1]Prog Total'!$D$5:$BF$39,$A37,0)</f>
        <v>0</v>
      </c>
      <c r="AF37" s="8">
        <f>HLOOKUP(AF$9,'[1]Prog Total'!$D$5:$BF$39,$A37,0)</f>
        <v>1101.6129000000001</v>
      </c>
      <c r="AG37" s="8">
        <f>HLOOKUP(AG$9,'[1]Prog Total'!$D$5:$BF$39,$A37,0)</f>
        <v>205.2663</v>
      </c>
      <c r="AH37" s="8">
        <f>HLOOKUP(AH$9,'[1]Prog Total'!$D$5:$BF$39,$A37,0)</f>
        <v>4999.9999999999945</v>
      </c>
      <c r="AI37" s="8">
        <f>HLOOKUP(AI$9,'[1]Prog Total'!$D$5:$BF$39,$A37,0)</f>
        <v>134.76300000000001</v>
      </c>
      <c r="AJ37" s="8">
        <f>HLOOKUP(AJ$9,'[1]Prog Total'!$D$5:$BF$39,$A37,0)</f>
        <v>336.04959999999994</v>
      </c>
      <c r="AK37" s="8">
        <f>HLOOKUP(AK$9,'[1]Prog Total'!$D$5:$BF$39,$A37,0)</f>
        <v>0</v>
      </c>
      <c r="AL37" s="8">
        <f>HLOOKUP(AL$9,'[1]Prog Total'!$D$5:$BF$39,$A37,0)</f>
        <v>18.197099999999999</v>
      </c>
      <c r="AM37" s="8">
        <f>HLOOKUP(AM$9,'[1]Prog Total'!$D$5:$BF$39,$A37,0)</f>
        <v>290.5446</v>
      </c>
      <c r="AN37" s="8">
        <f>HLOOKUP(AN$9,'[1]Prog Total'!$D$5:$BF$39,$A37,0)</f>
        <v>46.996299999999998</v>
      </c>
      <c r="AO37" s="8">
        <f>HLOOKUP(AO$9,'[1]Prog Total'!$D$5:$BF$39,$A37,0)</f>
        <v>1.4963</v>
      </c>
      <c r="AP37" s="8">
        <f>HLOOKUP(AP$9,'[1]Prog Total'!$D$5:$BF$39,$A37,0)</f>
        <v>156.99629999999999</v>
      </c>
      <c r="AQ37" s="8">
        <f>HLOOKUP(AQ$9,'[1]Prog Total'!$D$5:$BF$39,$A37,0)</f>
        <v>49.994599999999998</v>
      </c>
      <c r="AR37" s="8">
        <f>HLOOKUP(AR$9,'[1]Prog Total'!$D$5:$BF$39,$A37,0)</f>
        <v>11.4946</v>
      </c>
      <c r="AS37" s="8">
        <f>HLOOKUP(AS$9,'[1]Prog Total'!$D$5:$BF$39,$A37,0)</f>
        <v>201.6163</v>
      </c>
      <c r="AT37" s="8">
        <f>HLOOKUP(AT$9,'[1]Prog Total'!$D$5:$BF$39,$A37,0)</f>
        <v>246.4967</v>
      </c>
      <c r="AU37" s="8">
        <f>HLOOKUP(AU$9,'[1]Prog Total'!$D$5:$BF$39,$A37,0)</f>
        <v>20.0671</v>
      </c>
      <c r="AV37" s="8">
        <f>HLOOKUP(AV$9,'[1]Prog Total'!$D$5:$BF$39,$A37,0)</f>
        <v>3.3078999999999996</v>
      </c>
      <c r="AW37" s="8">
        <f>HLOOKUP(AW$9,'[1]Prog Total'!$D$5:$BF$39,$A37,0)</f>
        <v>119.60579999999999</v>
      </c>
      <c r="AX37" s="8">
        <f>HLOOKUP(AX$9,'[1]Prog Total'!$D$5:$BF$39,$A37,0)</f>
        <v>284.61079999999998</v>
      </c>
      <c r="AY37" s="8">
        <f>HLOOKUP(AY$9,'[1]Prog Total'!$D$5:$BF$39,$A37,0)</f>
        <v>296.13</v>
      </c>
      <c r="AZ37" s="8">
        <f>HLOOKUP(AZ$9,'[1]Prog Total'!$D$5:$BF$39,$A37,0)</f>
        <v>599.99999999999989</v>
      </c>
      <c r="BA37" s="8">
        <f t="shared" si="0"/>
        <v>18005.919899999997</v>
      </c>
      <c r="BB37" s="21"/>
      <c r="BC37" s="21"/>
      <c r="BD37" s="21"/>
      <c r="BE37" s="21"/>
      <c r="BF37" s="21"/>
      <c r="BG37" s="21"/>
      <c r="BH37" s="21"/>
    </row>
    <row r="38" spans="1:60" s="14" customFormat="1">
      <c r="A38" s="17">
        <v>32</v>
      </c>
      <c r="B38" s="13">
        <f t="shared" si="1"/>
        <v>46019</v>
      </c>
      <c r="C38" s="12">
        <f>HLOOKUP(C$9,'[1]Prog Total'!$D$5:$BF$39,$A38,0)</f>
        <v>0</v>
      </c>
      <c r="D38" s="12">
        <f>HLOOKUP(D$9,'[1]Prog Total'!$D$5:$BF$39,$A38,0)</f>
        <v>83.49</v>
      </c>
      <c r="E38" s="12">
        <f>HLOOKUP(E$9,'[1]Prog Total'!$D$5:$BF$39,$A38,0)</f>
        <v>0</v>
      </c>
      <c r="F38" s="12">
        <f>HLOOKUP(F$9,'[1]Prog Total'!$D$5:$BF$39,$A38,0)</f>
        <v>451.51209999999998</v>
      </c>
      <c r="G38" s="12">
        <f>HLOOKUP(G$9,'[1]Prog Total'!$D$5:$BF$39,$A38,0)</f>
        <v>5.5007999999999999</v>
      </c>
      <c r="H38" s="12">
        <f>HLOOKUP(H$9,'[1]Prog Total'!$D$5:$BF$39,$A38,0)</f>
        <v>31.400899999999996</v>
      </c>
      <c r="I38" s="12">
        <f>HLOOKUP(I$9,'[1]Prog Total'!$D$5:$BF$39,$A38,0)</f>
        <v>27.086300000000001</v>
      </c>
      <c r="J38" s="12">
        <f>HLOOKUP(J$9,'[1]Prog Total'!$D$5:$BF$39,$A38,0)</f>
        <v>294.39959999999996</v>
      </c>
      <c r="K38" s="12">
        <f>HLOOKUP(K$9,'[1]Prog Total'!$D$5:$BF$39,$A38,0)</f>
        <v>27.000799999999998</v>
      </c>
      <c r="L38" s="12">
        <f>HLOOKUP(L$9,'[1]Prog Total'!$D$5:$BF$39,$A38,0)</f>
        <v>107.32040000000001</v>
      </c>
      <c r="M38" s="12">
        <f>HLOOKUP(M$9,'[1]Prog Total'!$D$5:$BF$39,$A38,0)</f>
        <v>213.3587</v>
      </c>
      <c r="N38" s="12">
        <f>HLOOKUP(N$9,'[1]Prog Total'!$D$5:$BF$39,$A38,0)</f>
        <v>921.7</v>
      </c>
      <c r="O38" s="12">
        <f>HLOOKUP(O$9,'[1]Prog Total'!$D$5:$BF$39,$A38,0)</f>
        <v>739.30049999999994</v>
      </c>
      <c r="P38" s="12">
        <f>HLOOKUP(P$9,'[1]Prog Total'!$D$5:$BF$39,$A38,0)</f>
        <v>70.500499999999988</v>
      </c>
      <c r="Q38" s="12">
        <f>HLOOKUP(Q$9,'[1]Prog Total'!$D$5:$BF$39,$A38,0)</f>
        <v>532.66999999999996</v>
      </c>
      <c r="R38" s="12">
        <f>HLOOKUP(R$9,'[1]Prog Total'!$D$5:$BF$39,$A38,0)</f>
        <v>308.09879999999998</v>
      </c>
      <c r="S38" s="12">
        <f>HLOOKUP(S$9,'[1]Prog Total'!$D$5:$BF$39,$A38,0)</f>
        <v>267.00040000000001</v>
      </c>
      <c r="T38" s="12">
        <f>HLOOKUP(T$9,'[1]Prog Total'!$D$5:$BF$39,$A38,0)</f>
        <v>19.892099999999999</v>
      </c>
      <c r="U38" s="12">
        <f>HLOOKUP(U$9,'[1]Prog Total'!$D$5:$BF$39,$A38,0)</f>
        <v>251.20129999999995</v>
      </c>
      <c r="V38" s="12">
        <f>HLOOKUP(V$9,'[1]Prog Total'!$D$5:$BF$39,$A38,0)</f>
        <v>38.998799999999996</v>
      </c>
      <c r="W38" s="12">
        <f>HLOOKUP(W$9,'[1]Prog Total'!$D$5:$BF$39,$A38,0)</f>
        <v>0.35419999999999996</v>
      </c>
      <c r="X38" s="12">
        <f>HLOOKUP(X$9,'[1]Prog Total'!$D$5:$BF$39,$A38,0)</f>
        <v>274.56009999999998</v>
      </c>
      <c r="Y38" s="12">
        <f>HLOOKUP(Y$9,'[1]Prog Total'!$D$5:$BF$39,$A38,0)</f>
        <v>185.53379999999999</v>
      </c>
      <c r="Z38" s="12">
        <f>HLOOKUP(Z$9,'[1]Prog Total'!$D$5:$BF$39,$A38,0)</f>
        <v>17.347100000000001</v>
      </c>
      <c r="AA38" s="12">
        <f>HLOOKUP(AA$9,'[1]Prog Total'!$D$5:$BF$39,$A38,0)</f>
        <v>115.0008</v>
      </c>
      <c r="AB38" s="12">
        <f>HLOOKUP(AB$9,'[1]Prog Total'!$D$5:$BF$39,$A38,0)</f>
        <v>320</v>
      </c>
      <c r="AC38" s="12">
        <f>HLOOKUP(AC$9,'[1]Prog Total'!$D$5:$BF$39,$A38,0)</f>
        <v>1150.0004000000001</v>
      </c>
      <c r="AD38" s="12">
        <f>HLOOKUP(AD$9,'[1]Prog Total'!$D$5:$BF$39,$A38,0)</f>
        <v>1799.9987999999998</v>
      </c>
      <c r="AE38" s="12">
        <f>HLOOKUP(AE$9,'[1]Prog Total'!$D$5:$BF$39,$A38,0)</f>
        <v>0</v>
      </c>
      <c r="AF38" s="12">
        <f>HLOOKUP(AF$9,'[1]Prog Total'!$D$5:$BF$39,$A38,0)</f>
        <v>1822.7179000000001</v>
      </c>
      <c r="AG38" s="12">
        <f>HLOOKUP(AG$9,'[1]Prog Total'!$D$5:$BF$39,$A38,0)</f>
        <v>184.72709999999998</v>
      </c>
      <c r="AH38" s="12">
        <f>HLOOKUP(AH$9,'[1]Prog Total'!$D$5:$BF$39,$A38,0)</f>
        <v>4999.9997000000121</v>
      </c>
      <c r="AI38" s="12">
        <f>HLOOKUP(AI$9,'[1]Prog Total'!$D$5:$BF$39,$A38,0)</f>
        <v>124.60249999999999</v>
      </c>
      <c r="AJ38" s="12">
        <f>HLOOKUP(AJ$9,'[1]Prog Total'!$D$5:$BF$39,$A38,0)</f>
        <v>309.47210000000001</v>
      </c>
      <c r="AK38" s="12">
        <f>HLOOKUP(AK$9,'[1]Prog Total'!$D$5:$BF$39,$A38,0)</f>
        <v>0</v>
      </c>
      <c r="AL38" s="12">
        <f>HLOOKUP(AL$9,'[1]Prog Total'!$D$5:$BF$39,$A38,0)</f>
        <v>24.995799999999999</v>
      </c>
      <c r="AM38" s="12">
        <f>HLOOKUP(AM$9,'[1]Prog Total'!$D$5:$BF$39,$A38,0)</f>
        <v>292.38630000000001</v>
      </c>
      <c r="AN38" s="12">
        <f>HLOOKUP(AN$9,'[1]Prog Total'!$D$5:$BF$39,$A38,0)</f>
        <v>39.596699999999998</v>
      </c>
      <c r="AO38" s="12">
        <f>HLOOKUP(AO$9,'[1]Prog Total'!$D$5:$BF$39,$A38,0)</f>
        <v>0.99459999999999993</v>
      </c>
      <c r="AP38" s="12">
        <f>HLOOKUP(AP$9,'[1]Prog Total'!$D$5:$BF$39,$A38,0)</f>
        <v>140.89670000000001</v>
      </c>
      <c r="AQ38" s="12">
        <f>HLOOKUP(AQ$9,'[1]Prog Total'!$D$5:$BF$39,$A38,0)</f>
        <v>39.996299999999998</v>
      </c>
      <c r="AR38" s="12">
        <f>HLOOKUP(AR$9,'[1]Prog Total'!$D$5:$BF$39,$A38,0)</f>
        <v>15.496299999999998</v>
      </c>
      <c r="AS38" s="12">
        <f>HLOOKUP(AS$9,'[1]Prog Total'!$D$5:$BF$39,$A38,0)</f>
        <v>202.01579999999998</v>
      </c>
      <c r="AT38" s="12">
        <f>HLOOKUP(AT$9,'[1]Prog Total'!$D$5:$BF$39,$A38,0)</f>
        <v>258.49670000000003</v>
      </c>
      <c r="AU38" s="12">
        <f>HLOOKUP(AU$9,'[1]Prog Total'!$D$5:$BF$39,$A38,0)</f>
        <v>20.085799999999999</v>
      </c>
      <c r="AV38" s="12">
        <f>HLOOKUP(AV$9,'[1]Prog Total'!$D$5:$BF$39,$A38,0)</f>
        <v>2.1600999999999999</v>
      </c>
      <c r="AW38" s="12">
        <f>HLOOKUP(AW$9,'[1]Prog Total'!$D$5:$BF$39,$A38,0)</f>
        <v>141.90999999999997</v>
      </c>
      <c r="AX38" s="12">
        <f>HLOOKUP(AX$9,'[1]Prog Total'!$D$5:$BF$39,$A38,0)</f>
        <v>268.83039999999994</v>
      </c>
      <c r="AY38" s="12">
        <f>HLOOKUP(AY$9,'[1]Prog Total'!$D$5:$BF$39,$A38,0)</f>
        <v>230.9854</v>
      </c>
      <c r="AZ38" s="12">
        <f>HLOOKUP(AZ$9,'[1]Prog Total'!$D$5:$BF$39,$A38,0)</f>
        <v>600</v>
      </c>
      <c r="BA38" s="8">
        <f t="shared" si="0"/>
        <v>17973.593400000016</v>
      </c>
      <c r="BB38" s="40"/>
      <c r="BC38" s="40"/>
      <c r="BD38" s="40"/>
      <c r="BE38" s="40"/>
      <c r="BF38" s="40"/>
      <c r="BG38" s="40"/>
      <c r="BH38" s="40"/>
    </row>
    <row r="39" spans="1:60">
      <c r="A39" s="17">
        <v>33</v>
      </c>
      <c r="B39" s="7">
        <f t="shared" si="1"/>
        <v>46020</v>
      </c>
      <c r="C39" s="8">
        <f>HLOOKUP(C$9,'[1]Prog Total'!$D$5:$BF$39,$A39,0)</f>
        <v>0</v>
      </c>
      <c r="D39" s="8">
        <f>HLOOKUP(D$9,'[1]Prog Total'!$D$5:$BF$39,$A39,0)</f>
        <v>70.003299999999996</v>
      </c>
      <c r="E39" s="8">
        <f>HLOOKUP(E$9,'[1]Prog Total'!$D$5:$BF$39,$A39,0)</f>
        <v>0</v>
      </c>
      <c r="F39" s="8">
        <f>HLOOKUP(F$9,'[1]Prog Total'!$D$5:$BF$39,$A39,0)</f>
        <v>964.00329999999985</v>
      </c>
      <c r="G39" s="8">
        <f>HLOOKUP(G$9,'[1]Prog Total'!$D$5:$BF$39,$A39,0)</f>
        <v>4.9582999999999995</v>
      </c>
      <c r="H39" s="8">
        <f>HLOOKUP(H$9,'[1]Prog Total'!$D$5:$BF$39,$A39,0)</f>
        <v>41.219200000000001</v>
      </c>
      <c r="I39" s="8">
        <f>HLOOKUP(I$9,'[1]Prog Total'!$D$5:$BF$39,$A39,0)</f>
        <v>38.405399999999993</v>
      </c>
      <c r="J39" s="8">
        <f>HLOOKUP(J$9,'[1]Prog Total'!$D$5:$BF$39,$A39,0)</f>
        <v>213.32919999999999</v>
      </c>
      <c r="K39" s="8">
        <f>HLOOKUP(K$9,'[1]Prog Total'!$D$5:$BF$39,$A39,0)</f>
        <v>25.967499999999998</v>
      </c>
      <c r="L39" s="8">
        <f>HLOOKUP(L$9,'[1]Prog Total'!$D$5:$BF$39,$A39,0)</f>
        <v>68.503699999999995</v>
      </c>
      <c r="M39" s="8">
        <f>HLOOKUP(M$9,'[1]Prog Total'!$D$5:$BF$39,$A39,0)</f>
        <v>240.15379999999999</v>
      </c>
      <c r="N39" s="8">
        <f>HLOOKUP(N$9,'[1]Prog Total'!$D$5:$BF$39,$A39,0)</f>
        <v>906.61670000000004</v>
      </c>
      <c r="O39" s="8">
        <f>HLOOKUP(O$9,'[1]Prog Total'!$D$5:$BF$39,$A39,0)</f>
        <v>711.29959999999994</v>
      </c>
      <c r="P39" s="8">
        <f>HLOOKUP(P$9,'[1]Prog Total'!$D$5:$BF$39,$A39,0)</f>
        <v>72</v>
      </c>
      <c r="Q39" s="8">
        <f>HLOOKUP(Q$9,'[1]Prog Total'!$D$5:$BF$39,$A39,0)</f>
        <v>557.61279999999988</v>
      </c>
      <c r="R39" s="8">
        <f>HLOOKUP(R$9,'[1]Prog Total'!$D$5:$BF$39,$A39,0)</f>
        <v>309.60229999999996</v>
      </c>
      <c r="S39" s="8">
        <f>HLOOKUP(S$9,'[1]Prog Total'!$D$5:$BF$39,$A39,0)</f>
        <v>276.00040000000001</v>
      </c>
      <c r="T39" s="8">
        <f>HLOOKUP(T$9,'[1]Prog Total'!$D$5:$BF$39,$A39,0)</f>
        <v>15.529199999999998</v>
      </c>
      <c r="U39" s="8">
        <f>HLOOKUP(U$9,'[1]Prog Total'!$D$5:$BF$39,$A39,0)</f>
        <v>309.0379999999999</v>
      </c>
      <c r="V39" s="8">
        <f>HLOOKUP(V$9,'[1]Prog Total'!$D$5:$BF$39,$A39,0)</f>
        <v>39.998699999999999</v>
      </c>
      <c r="W39" s="8">
        <f>HLOOKUP(W$9,'[1]Prog Total'!$D$5:$BF$39,$A39,0)</f>
        <v>12.0525</v>
      </c>
      <c r="X39" s="8">
        <f>HLOOKUP(X$9,'[1]Prog Total'!$D$5:$BF$39,$A39,0)</f>
        <v>337.29959999999994</v>
      </c>
      <c r="Y39" s="8">
        <f>HLOOKUP(Y$9,'[1]Prog Total'!$D$5:$BF$39,$A39,0)</f>
        <v>234.9342</v>
      </c>
      <c r="Z39" s="8">
        <f>HLOOKUP(Z$9,'[1]Prog Total'!$D$5:$BF$39,$A39,0)</f>
        <v>28.623799999999996</v>
      </c>
      <c r="AA39" s="8">
        <f>HLOOKUP(AA$9,'[1]Prog Total'!$D$5:$BF$39,$A39,0)</f>
        <v>116.09629999999999</v>
      </c>
      <c r="AB39" s="8">
        <f>HLOOKUP(AB$9,'[1]Prog Total'!$D$5:$BF$39,$A39,0)</f>
        <v>320</v>
      </c>
      <c r="AC39" s="8">
        <f>HLOOKUP(AC$9,'[1]Prog Total'!$D$5:$BF$39,$A39,0)</f>
        <v>1200.0009</v>
      </c>
      <c r="AD39" s="8">
        <f>HLOOKUP(AD$9,'[1]Prog Total'!$D$5:$BF$39,$A39,0)</f>
        <v>1700.0011999999997</v>
      </c>
      <c r="AE39" s="8">
        <f>HLOOKUP(AE$9,'[1]Prog Total'!$D$5:$BF$39,$A39,0)</f>
        <v>0</v>
      </c>
      <c r="AF39" s="8">
        <f>HLOOKUP(AF$9,'[1]Prog Total'!$D$5:$BF$39,$A39,0)</f>
        <v>414.62790000000001</v>
      </c>
      <c r="AG39" s="8">
        <f>HLOOKUP(AG$9,'[1]Prog Total'!$D$5:$BF$39,$A39,0)</f>
        <v>184.87879999999998</v>
      </c>
      <c r="AH39" s="8">
        <f>HLOOKUP(AH$9,'[1]Prog Total'!$D$5:$BF$39,$A39,0)</f>
        <v>5000.0001000000075</v>
      </c>
      <c r="AI39" s="8">
        <f>HLOOKUP(AI$9,'[1]Prog Total'!$D$5:$BF$39,$A39,0)</f>
        <v>134.12880000000001</v>
      </c>
      <c r="AJ39" s="8">
        <f>HLOOKUP(AJ$9,'[1]Prog Total'!$D$5:$BF$39,$A39,0)</f>
        <v>392.83089999999999</v>
      </c>
      <c r="AK39" s="8">
        <f>HLOOKUP(AK$9,'[1]Prog Total'!$D$5:$BF$39,$A39,0)</f>
        <v>0</v>
      </c>
      <c r="AL39" s="8">
        <f>HLOOKUP(AL$9,'[1]Prog Total'!$D$5:$BF$39,$A39,0)</f>
        <v>28.994599999999995</v>
      </c>
      <c r="AM39" s="8">
        <f>HLOOKUP(AM$9,'[1]Prog Total'!$D$5:$BF$39,$A39,0)</f>
        <v>284.64169999999996</v>
      </c>
      <c r="AN39" s="8">
        <f>HLOOKUP(AN$9,'[1]Prog Total'!$D$5:$BF$39,$A39,0)</f>
        <v>60.996299999999991</v>
      </c>
      <c r="AO39" s="8">
        <f>HLOOKUP(AO$9,'[1]Prog Total'!$D$5:$BF$39,$A39,0)</f>
        <v>2.0970999999999997</v>
      </c>
      <c r="AP39" s="8">
        <f>HLOOKUP(AP$9,'[1]Prog Total'!$D$5:$BF$39,$A39,0)</f>
        <v>159.3946</v>
      </c>
      <c r="AQ39" s="8">
        <f>HLOOKUP(AQ$9,'[1]Prog Total'!$D$5:$BF$39,$A39,0)</f>
        <v>59.497099999999996</v>
      </c>
      <c r="AR39" s="8">
        <f>HLOOKUP(AR$9,'[1]Prog Total'!$D$5:$BF$39,$A39,0)</f>
        <v>18.996299999999998</v>
      </c>
      <c r="AS39" s="8">
        <f>HLOOKUP(AS$9,'[1]Prog Total'!$D$5:$BF$39,$A39,0)</f>
        <v>210.51499999999999</v>
      </c>
      <c r="AT39" s="8">
        <f>HLOOKUP(AT$9,'[1]Prog Total'!$D$5:$BF$39,$A39,0)</f>
        <v>248.49459999999999</v>
      </c>
      <c r="AU39" s="8">
        <f>HLOOKUP(AU$9,'[1]Prog Total'!$D$5:$BF$39,$A39,0)</f>
        <v>26.0046</v>
      </c>
      <c r="AV39" s="8">
        <f>HLOOKUP(AV$9,'[1]Prog Total'!$D$5:$BF$39,$A39,0)</f>
        <v>3.1020999999999996</v>
      </c>
      <c r="AW39" s="8">
        <f>HLOOKUP(AW$9,'[1]Prog Total'!$D$5:$BF$39,$A39,0)</f>
        <v>148.93459999999999</v>
      </c>
      <c r="AX39" s="8">
        <f>HLOOKUP(AX$9,'[1]Prog Total'!$D$5:$BF$39,$A39,0)</f>
        <v>289.19969999999995</v>
      </c>
      <c r="AY39" s="8">
        <f>HLOOKUP(AY$9,'[1]Prog Total'!$D$5:$BF$39,$A39,0)</f>
        <v>230.83249999999998</v>
      </c>
      <c r="AZ39" s="8">
        <f>HLOOKUP(AZ$9,'[1]Prog Total'!$D$5:$BF$39,$A39,0)</f>
        <v>700.0009</v>
      </c>
      <c r="BA39" s="8">
        <f t="shared" si="0"/>
        <v>17411.41810000001</v>
      </c>
      <c r="BB39" s="21"/>
      <c r="BC39" s="21"/>
      <c r="BD39" s="21"/>
      <c r="BE39" s="21"/>
      <c r="BF39" s="21"/>
      <c r="BG39" s="21"/>
      <c r="BH39" s="21"/>
    </row>
    <row r="40" spans="1:60" s="14" customFormat="1">
      <c r="A40" s="17">
        <v>34</v>
      </c>
      <c r="B40" s="13">
        <f t="shared" si="1"/>
        <v>46021</v>
      </c>
      <c r="C40" s="12">
        <f>HLOOKUP(C$9,'[1]Prog Total'!$D$5:$BF$39,$A40,0)</f>
        <v>0</v>
      </c>
      <c r="D40" s="12">
        <f>HLOOKUP(D$9,'[1]Prog Total'!$D$5:$BF$39,$A40,0)</f>
        <v>34.400799999999997</v>
      </c>
      <c r="E40" s="12">
        <f>HLOOKUP(E$9,'[1]Prog Total'!$D$5:$BF$39,$A40,0)</f>
        <v>0</v>
      </c>
      <c r="F40" s="12">
        <f>HLOOKUP(F$9,'[1]Prog Total'!$D$5:$BF$39,$A40,0)</f>
        <v>1329.9996000000001</v>
      </c>
      <c r="G40" s="12">
        <f>HLOOKUP(G$9,'[1]Prog Total'!$D$5:$BF$39,$A40,0)</f>
        <v>4.9582999999999995</v>
      </c>
      <c r="H40" s="12">
        <f>HLOOKUP(H$9,'[1]Prog Total'!$D$5:$BF$39,$A40,0)</f>
        <v>36.780799999999999</v>
      </c>
      <c r="I40" s="12">
        <f>HLOOKUP(I$9,'[1]Prog Total'!$D$5:$BF$39,$A40,0)</f>
        <v>37.080799999999996</v>
      </c>
      <c r="J40" s="12">
        <f>HLOOKUP(J$9,'[1]Prog Total'!$D$5:$BF$39,$A40,0)</f>
        <v>256.73039999999997</v>
      </c>
      <c r="K40" s="12">
        <f>HLOOKUP(K$9,'[1]Prog Total'!$D$5:$BF$39,$A40,0)</f>
        <v>29.5092</v>
      </c>
      <c r="L40" s="12">
        <f>HLOOKUP(L$9,'[1]Prog Total'!$D$5:$BF$39,$A40,0)</f>
        <v>188.49919999999997</v>
      </c>
      <c r="M40" s="12">
        <f>HLOOKUP(M$9,'[1]Prog Total'!$D$5:$BF$39,$A40,0)</f>
        <v>229.32999999999998</v>
      </c>
      <c r="N40" s="12">
        <f>HLOOKUP(N$9,'[1]Prog Total'!$D$5:$BF$39,$A40,0)</f>
        <v>972.20039999999995</v>
      </c>
      <c r="O40" s="12">
        <f>HLOOKUP(O$9,'[1]Prog Total'!$D$5:$BF$39,$A40,0)</f>
        <v>750.61339999999996</v>
      </c>
      <c r="P40" s="12">
        <f>HLOOKUP(P$9,'[1]Prog Total'!$D$5:$BF$39,$A40,0)</f>
        <v>199.99879999999996</v>
      </c>
      <c r="Q40" s="12">
        <f>HLOOKUP(Q$9,'[1]Prog Total'!$D$5:$BF$39,$A40,0)</f>
        <v>664.17039999999997</v>
      </c>
      <c r="R40" s="12">
        <f>HLOOKUP(R$9,'[1]Prog Total'!$D$5:$BF$39,$A40,0)</f>
        <v>364.29059999999993</v>
      </c>
      <c r="S40" s="12">
        <f>HLOOKUP(S$9,'[1]Prog Total'!$D$5:$BF$39,$A40,0)</f>
        <v>309.87919999999997</v>
      </c>
      <c r="T40" s="12">
        <f>HLOOKUP(T$9,'[1]Prog Total'!$D$5:$BF$39,$A40,0)</f>
        <v>188.88709999999998</v>
      </c>
      <c r="U40" s="12">
        <f>HLOOKUP(U$9,'[1]Prog Total'!$D$5:$BF$39,$A40,0)</f>
        <v>306.4871</v>
      </c>
      <c r="V40" s="12">
        <f>HLOOKUP(V$9,'[1]Prog Total'!$D$5:$BF$39,$A40,0)</f>
        <v>54.000799999999991</v>
      </c>
      <c r="W40" s="12">
        <f>HLOOKUP(W$9,'[1]Prog Total'!$D$5:$BF$39,$A40,0)</f>
        <v>9.1245999999999992</v>
      </c>
      <c r="X40" s="12">
        <f>HLOOKUP(X$9,'[1]Prog Total'!$D$5:$BF$39,$A40,0)</f>
        <v>313.00629999999995</v>
      </c>
      <c r="Y40" s="12">
        <f>HLOOKUP(Y$9,'[1]Prog Total'!$D$5:$BF$39,$A40,0)</f>
        <v>212.87579999999997</v>
      </c>
      <c r="Z40" s="12">
        <f>HLOOKUP(Z$9,'[1]Prog Total'!$D$5:$BF$39,$A40,0)</f>
        <v>20.414199999999997</v>
      </c>
      <c r="AA40" s="12">
        <f>HLOOKUP(AA$9,'[1]Prog Total'!$D$5:$BF$39,$A40,0)</f>
        <v>115.92959999999998</v>
      </c>
      <c r="AB40" s="12">
        <f>HLOOKUP(AB$9,'[1]Prog Total'!$D$5:$BF$39,$A40,0)</f>
        <v>320</v>
      </c>
      <c r="AC40" s="12">
        <f>HLOOKUP(AC$9,'[1]Prog Total'!$D$5:$BF$39,$A40,0)</f>
        <v>1200</v>
      </c>
      <c r="AD40" s="12">
        <f>HLOOKUP(AD$9,'[1]Prog Total'!$D$5:$BF$39,$A40,0)</f>
        <v>1600.0003999999999</v>
      </c>
      <c r="AE40" s="12">
        <f>HLOOKUP(AE$9,'[1]Prog Total'!$D$5:$BF$39,$A40,0)</f>
        <v>0</v>
      </c>
      <c r="AF40" s="12">
        <f>HLOOKUP(AF$9,'[1]Prog Total'!$D$5:$BF$39,$A40,0)</f>
        <v>300</v>
      </c>
      <c r="AG40" s="12">
        <f>HLOOKUP(AG$9,'[1]Prog Total'!$D$5:$BF$39,$A40,0)</f>
        <v>182.25959999999998</v>
      </c>
      <c r="AH40" s="12">
        <f>HLOOKUP(AH$9,'[1]Prog Total'!$D$5:$BF$39,$A40,0)</f>
        <v>6000.0025000000105</v>
      </c>
      <c r="AI40" s="12">
        <f>HLOOKUP(AI$9,'[1]Prog Total'!$D$5:$BF$39,$A40,0)</f>
        <v>139.25290000000001</v>
      </c>
      <c r="AJ40" s="12">
        <f>HLOOKUP(AJ$9,'[1]Prog Total'!$D$5:$BF$39,$A40,0)</f>
        <v>385.10669999999999</v>
      </c>
      <c r="AK40" s="12">
        <f>HLOOKUP(AK$9,'[1]Prog Total'!$D$5:$BF$39,$A40,0)</f>
        <v>0</v>
      </c>
      <c r="AL40" s="12">
        <f>HLOOKUP(AL$9,'[1]Prog Total'!$D$5:$BF$39,$A40,0)</f>
        <v>26.696300000000001</v>
      </c>
      <c r="AM40" s="12">
        <f>HLOOKUP(AM$9,'[1]Prog Total'!$D$5:$BF$39,$A40,0)</f>
        <v>276.8646</v>
      </c>
      <c r="AN40" s="12">
        <f>HLOOKUP(AN$9,'[1]Prog Total'!$D$5:$BF$39,$A40,0)</f>
        <v>79.395399999999995</v>
      </c>
      <c r="AO40" s="12">
        <f>HLOOKUP(AO$9,'[1]Prog Total'!$D$5:$BF$39,$A40,0)</f>
        <v>2.6949999999999998</v>
      </c>
      <c r="AP40" s="12">
        <f>HLOOKUP(AP$9,'[1]Prog Total'!$D$5:$BF$39,$A40,0)</f>
        <v>166.99709999999999</v>
      </c>
      <c r="AQ40" s="12">
        <f>HLOOKUP(AQ$9,'[1]Prog Total'!$D$5:$BF$39,$A40,0)</f>
        <v>53.495799999999996</v>
      </c>
      <c r="AR40" s="12">
        <f>HLOOKUP(AR$9,'[1]Prog Total'!$D$5:$BF$39,$A40,0)</f>
        <v>23.897099999999998</v>
      </c>
      <c r="AS40" s="12">
        <f>HLOOKUP(AS$9,'[1]Prog Total'!$D$5:$BF$39,$A40,0)</f>
        <v>209.3167</v>
      </c>
      <c r="AT40" s="12">
        <f>HLOOKUP(AT$9,'[1]Prog Total'!$D$5:$BF$39,$A40,0)</f>
        <v>251.49669999999998</v>
      </c>
      <c r="AU40" s="12">
        <f>HLOOKUP(AU$9,'[1]Prog Total'!$D$5:$BF$39,$A40,0)</f>
        <v>38.2196</v>
      </c>
      <c r="AV40" s="12">
        <f>HLOOKUP(AV$9,'[1]Prog Total'!$D$5:$BF$39,$A40,0)</f>
        <v>2.9703999999999997</v>
      </c>
      <c r="AW40" s="12">
        <f>HLOOKUP(AW$9,'[1]Prog Total'!$D$5:$BF$39,$A40,0)</f>
        <v>158.69999999999999</v>
      </c>
      <c r="AX40" s="12">
        <f>HLOOKUP(AX$9,'[1]Prog Total'!$D$5:$BF$39,$A40,0)</f>
        <v>312.53250000000003</v>
      </c>
      <c r="AY40" s="12">
        <f>HLOOKUP(AY$9,'[1]Prog Total'!$D$5:$BF$39,$A40,0)</f>
        <v>220.47549999999998</v>
      </c>
      <c r="AZ40" s="12">
        <f>HLOOKUP(AZ$9,'[1]Prog Total'!$D$5:$BF$39,$A40,0)</f>
        <v>599.99959999999987</v>
      </c>
      <c r="BA40" s="8">
        <f>SUM(C40:AZ40)</f>
        <v>19179.54180000001</v>
      </c>
      <c r="BB40" s="40"/>
      <c r="BC40" s="40"/>
      <c r="BD40" s="40"/>
      <c r="BE40" s="40"/>
      <c r="BF40" s="40"/>
      <c r="BG40" s="40"/>
      <c r="BH40" s="40"/>
    </row>
    <row r="41" spans="1:60">
      <c r="A41" s="17">
        <v>35</v>
      </c>
      <c r="B41" s="13">
        <f t="shared" si="1"/>
        <v>46022</v>
      </c>
      <c r="C41" s="12">
        <f>HLOOKUP(C$9,'[1]Prog Total'!$D$5:$BF$40,$A41,0)</f>
        <v>0</v>
      </c>
      <c r="D41" s="12">
        <f>HLOOKUP(D$9,'[1]Prog Total'!$D$5:$BF$40,$A41,0)</f>
        <v>21.4971</v>
      </c>
      <c r="E41" s="12">
        <f>HLOOKUP(E$9,'[1]Prog Total'!$D$5:$BF$40,$A41,0)</f>
        <v>0</v>
      </c>
      <c r="F41" s="12">
        <f>HLOOKUP(F$9,'[1]Prog Total'!$D$5:$BF$40,$A41,0)</f>
        <v>1346.4979000000001</v>
      </c>
      <c r="G41" s="12">
        <f>HLOOKUP(G$9,'[1]Prog Total'!$D$5:$BF$40,$A41,0)</f>
        <v>4.9582999999999995</v>
      </c>
      <c r="H41" s="12">
        <f>HLOOKUP(H$9,'[1]Prog Total'!$D$5:$BF$40,$A41,0)</f>
        <v>35.178399999999996</v>
      </c>
      <c r="I41" s="12">
        <f>HLOOKUP(I$9,'[1]Prog Total'!$D$5:$BF$40,$A41,0)</f>
        <v>33.595799999999997</v>
      </c>
      <c r="J41" s="12">
        <f>HLOOKUP(J$9,'[1]Prog Total'!$D$5:$BF$40,$A41,0)</f>
        <v>288.22299999999996</v>
      </c>
      <c r="K41" s="12">
        <f>HLOOKUP(K$9,'[1]Prog Total'!$D$5:$BF$40,$A41,0)</f>
        <v>11.700900000000001</v>
      </c>
      <c r="L41" s="12">
        <f>HLOOKUP(L$9,'[1]Prog Total'!$D$5:$BF$40,$A41,0)</f>
        <v>136.80959999999999</v>
      </c>
      <c r="M41" s="12">
        <f>HLOOKUP(M$9,'[1]Prog Total'!$D$5:$BF$40,$A41,0)</f>
        <v>231.55079999999998</v>
      </c>
      <c r="N41" s="12">
        <f>HLOOKUP(N$9,'[1]Prog Total'!$D$5:$BF$40,$A41,0)</f>
        <v>934.62839999999983</v>
      </c>
      <c r="O41" s="12">
        <f>HLOOKUP(O$9,'[1]Prog Total'!$D$5:$BF$40,$A41,0)</f>
        <v>768.31799999999998</v>
      </c>
      <c r="P41" s="12">
        <f>HLOOKUP(P$9,'[1]Prog Total'!$D$5:$BF$40,$A41,0)</f>
        <v>109.08329999999999</v>
      </c>
      <c r="Q41" s="12">
        <f>HLOOKUP(Q$9,'[1]Prog Total'!$D$5:$BF$40,$A41,0)</f>
        <v>598.00339999999994</v>
      </c>
      <c r="R41" s="12">
        <f>HLOOKUP(R$9,'[1]Prog Total'!$D$5:$BF$40,$A41,0)</f>
        <v>286.73769999999996</v>
      </c>
      <c r="S41" s="12">
        <f>HLOOKUP(S$9,'[1]Prog Total'!$D$5:$BF$40,$A41,0)</f>
        <v>271.60089999999997</v>
      </c>
      <c r="T41" s="12">
        <f>HLOOKUP(T$9,'[1]Prog Total'!$D$5:$BF$40,$A41,0)</f>
        <v>6.1629000000000005</v>
      </c>
      <c r="U41" s="12">
        <f>HLOOKUP(U$9,'[1]Prog Total'!$D$5:$BF$40,$A41,0)</f>
        <v>249.7242</v>
      </c>
      <c r="V41" s="12">
        <f>HLOOKUP(V$9,'[1]Prog Total'!$D$5:$BF$40,$A41,0)</f>
        <v>9.9166999999999987</v>
      </c>
      <c r="W41" s="12">
        <f>HLOOKUP(W$9,'[1]Prog Total'!$D$5:$BF$40,$A41,0)</f>
        <v>7.397899999999999</v>
      </c>
      <c r="X41" s="12">
        <f>HLOOKUP(X$9,'[1]Prog Total'!$D$5:$BF$40,$A41,0)</f>
        <v>258.33629999999999</v>
      </c>
      <c r="Y41" s="12">
        <f>HLOOKUP(Y$9,'[1]Prog Total'!$D$5:$BF$40,$A41,0)</f>
        <v>183.5575</v>
      </c>
      <c r="Z41" s="12">
        <f>HLOOKUP(Z$9,'[1]Prog Total'!$D$5:$BF$40,$A41,0)</f>
        <v>20.414199999999997</v>
      </c>
      <c r="AA41" s="12">
        <f>HLOOKUP(AA$9,'[1]Prog Total'!$D$5:$BF$40,$A41,0)</f>
        <v>115.99959999999999</v>
      </c>
      <c r="AB41" s="12">
        <f>HLOOKUP(AB$9,'[1]Prog Total'!$D$5:$BF$40,$A41,0)</f>
        <v>109.99919999999999</v>
      </c>
      <c r="AC41" s="12">
        <f>HLOOKUP(AC$9,'[1]Prog Total'!$D$5:$BF$40,$A41,0)</f>
        <v>1250.0003999999997</v>
      </c>
      <c r="AD41" s="12">
        <f>HLOOKUP(AD$9,'[1]Prog Total'!$D$5:$BF$40,$A41,0)</f>
        <v>1650.0007999999998</v>
      </c>
      <c r="AE41" s="12">
        <f>HLOOKUP(AE$9,'[1]Prog Total'!$D$5:$BF$40,$A41,0)</f>
        <v>0</v>
      </c>
      <c r="AF41" s="12">
        <f>HLOOKUP(AF$9,'[1]Prog Total'!$D$5:$BF$40,$A41,0)</f>
        <v>381.28749999999997</v>
      </c>
      <c r="AG41" s="12">
        <f>HLOOKUP(AG$9,'[1]Prog Total'!$D$5:$BF$40,$A41,0)</f>
        <v>242.08039999999997</v>
      </c>
      <c r="AH41" s="12">
        <f>HLOOKUP(AH$9,'[1]Prog Total'!$D$5:$BF$40,$A41,0)</f>
        <v>3000.0003999999999</v>
      </c>
      <c r="AI41" s="12">
        <f>HLOOKUP(AI$9,'[1]Prog Total'!$D$5:$BF$40,$A41,0)</f>
        <v>119.57749999999999</v>
      </c>
      <c r="AJ41" s="12">
        <f>HLOOKUP(AJ$9,'[1]Prog Total'!$D$5:$BF$40,$A41,0)</f>
        <v>316.89749999999998</v>
      </c>
      <c r="AK41" s="12">
        <f>HLOOKUP(AK$9,'[1]Prog Total'!$D$5:$BF$40,$A41,0)</f>
        <v>0</v>
      </c>
      <c r="AL41" s="12">
        <f>HLOOKUP(AL$9,'[1]Prog Total'!$D$5:$BF$40,$A41,0)</f>
        <v>14.195400000000001</v>
      </c>
      <c r="AM41" s="12">
        <f>HLOOKUP(AM$9,'[1]Prog Total'!$D$5:$BF$40,$A41,0)</f>
        <v>219.28579999999999</v>
      </c>
      <c r="AN41" s="12">
        <f>HLOOKUP(AN$9,'[1]Prog Total'!$D$5:$BF$40,$A41,0)</f>
        <v>30.496699999999993</v>
      </c>
      <c r="AO41" s="12">
        <f>HLOOKUP(AO$9,'[1]Prog Total'!$D$5:$BF$40,$A41,0)</f>
        <v>1.7966999999999997</v>
      </c>
      <c r="AP41" s="12">
        <f>HLOOKUP(AP$9,'[1]Prog Total'!$D$5:$BF$40,$A41,0)</f>
        <v>162.49589999999998</v>
      </c>
      <c r="AQ41" s="12">
        <f>HLOOKUP(AQ$9,'[1]Prog Total'!$D$5:$BF$40,$A41,0)</f>
        <v>50.495799999999996</v>
      </c>
      <c r="AR41" s="12">
        <f>HLOOKUP(AR$9,'[1]Prog Total'!$D$5:$BF$40,$A41,0)</f>
        <v>15.497099999999998</v>
      </c>
      <c r="AS41" s="12">
        <f>HLOOKUP(AS$9,'[1]Prog Total'!$D$5:$BF$40,$A41,0)</f>
        <v>208.37659999999997</v>
      </c>
      <c r="AT41" s="12">
        <f>HLOOKUP(AT$9,'[1]Prog Total'!$D$5:$BF$40,$A41,0)</f>
        <v>253.69459999999998</v>
      </c>
      <c r="AU41" s="12">
        <f>HLOOKUP(AU$9,'[1]Prog Total'!$D$5:$BF$40,$A41,0)</f>
        <v>29.227100000000004</v>
      </c>
      <c r="AV41" s="12">
        <f>HLOOKUP(AV$9,'[1]Prog Total'!$D$5:$BF$40,$A41,0)</f>
        <v>2.7536999999999998</v>
      </c>
      <c r="AW41" s="12">
        <f>HLOOKUP(AW$9,'[1]Prog Total'!$D$5:$BF$40,$A41,0)</f>
        <v>144.3938</v>
      </c>
      <c r="AX41" s="12">
        <f>HLOOKUP(AX$9,'[1]Prog Total'!$D$5:$BF$40,$A41,0)</f>
        <v>279.31619999999998</v>
      </c>
      <c r="AY41" s="12">
        <f>HLOOKUP(AY$9,'[1]Prog Total'!$D$5:$BF$40,$A41,0)</f>
        <v>207.03829999999999</v>
      </c>
      <c r="AZ41" s="12">
        <f>HLOOKUP(AZ$9,'[1]Prog Total'!$D$5:$BF$40,$A41,0)</f>
        <v>599.99959999999999</v>
      </c>
      <c r="BA41" s="8">
        <f>SUM(C41:AZ41)</f>
        <v>15218.799799999999</v>
      </c>
      <c r="BB41" s="21"/>
      <c r="BC41" s="21"/>
      <c r="BD41" s="21"/>
      <c r="BE41" s="21"/>
      <c r="BF41" s="21"/>
      <c r="BG41" s="21"/>
      <c r="BH41" s="21"/>
    </row>
    <row r="42" spans="1:60" ht="13">
      <c r="A42" s="18"/>
      <c r="B42" s="9" t="s">
        <v>7</v>
      </c>
      <c r="C42" s="10">
        <f t="shared" ref="C42:AY42" si="2">SUM(C11:C41)</f>
        <v>0</v>
      </c>
      <c r="D42" s="10">
        <f t="shared" si="2"/>
        <v>3254.3923999999993</v>
      </c>
      <c r="E42" s="10">
        <f t="shared" si="2"/>
        <v>0</v>
      </c>
      <c r="F42" s="10">
        <f t="shared" si="2"/>
        <v>17854.123299999996</v>
      </c>
      <c r="G42" s="10">
        <f t="shared" si="2"/>
        <v>266.04000000000002</v>
      </c>
      <c r="H42" s="10">
        <f t="shared" si="2"/>
        <v>1290.4406000000001</v>
      </c>
      <c r="I42" s="10">
        <f t="shared" si="2"/>
        <v>1598.6708999999998</v>
      </c>
      <c r="J42" s="10">
        <f t="shared" si="2"/>
        <v>7692.5612999999994</v>
      </c>
      <c r="K42" s="10">
        <f t="shared" si="2"/>
        <v>1329.2154999999998</v>
      </c>
      <c r="L42" s="10">
        <f t="shared" si="2"/>
        <v>6106.9300999999996</v>
      </c>
      <c r="M42" s="10">
        <f t="shared" si="2"/>
        <v>7639.5634999999975</v>
      </c>
      <c r="N42" s="10">
        <f t="shared" si="2"/>
        <v>33558.8295</v>
      </c>
      <c r="O42" s="10">
        <f t="shared" si="2"/>
        <v>28174.562899999986</v>
      </c>
      <c r="P42" s="10">
        <f t="shared" si="2"/>
        <v>7137.5824999999995</v>
      </c>
      <c r="Q42" s="10">
        <f t="shared" si="2"/>
        <v>24287.001799999991</v>
      </c>
      <c r="R42" s="10">
        <f t="shared" si="2"/>
        <v>12788.058599999998</v>
      </c>
      <c r="S42" s="10">
        <f t="shared" si="2"/>
        <v>10410.821599999999</v>
      </c>
      <c r="T42" s="10">
        <f t="shared" si="2"/>
        <v>4313.2455000000009</v>
      </c>
      <c r="U42" s="10">
        <f t="shared" si="2"/>
        <v>11137.328100000001</v>
      </c>
      <c r="V42" s="10">
        <f t="shared" si="2"/>
        <v>1067.1642999999997</v>
      </c>
      <c r="W42" s="10">
        <f t="shared" si="2"/>
        <v>567.03319999999985</v>
      </c>
      <c r="X42" s="10">
        <f t="shared" si="2"/>
        <v>11243.812500000002</v>
      </c>
      <c r="Y42" s="10">
        <f t="shared" si="2"/>
        <v>6610.3877000000002</v>
      </c>
      <c r="Z42" s="10">
        <f t="shared" si="2"/>
        <v>720.10180000000014</v>
      </c>
      <c r="AA42" s="10">
        <f t="shared" si="2"/>
        <v>3545.0613000000003</v>
      </c>
      <c r="AB42" s="10">
        <f t="shared" si="2"/>
        <v>8061.9988000000012</v>
      </c>
      <c r="AC42" s="10">
        <f t="shared" si="2"/>
        <v>38300.005399999995</v>
      </c>
      <c r="AD42" s="10">
        <f t="shared" si="2"/>
        <v>59149.987499999981</v>
      </c>
      <c r="AE42" s="10">
        <f t="shared" si="2"/>
        <v>25.0016</v>
      </c>
      <c r="AF42" s="10">
        <f t="shared" si="2"/>
        <v>18308.002299999996</v>
      </c>
      <c r="AG42" s="10">
        <f t="shared" si="2"/>
        <v>7500.2408000000005</v>
      </c>
      <c r="AH42" s="10">
        <f t="shared" si="2"/>
        <v>119750.00590000008</v>
      </c>
      <c r="AI42" s="10">
        <f t="shared" si="2"/>
        <v>5540.4510000000018</v>
      </c>
      <c r="AJ42" s="10">
        <f t="shared" si="2"/>
        <v>15366.6296</v>
      </c>
      <c r="AK42" s="10">
        <f t="shared" si="2"/>
        <v>0</v>
      </c>
      <c r="AL42" s="10">
        <f t="shared" si="2"/>
        <v>3008.9145999999992</v>
      </c>
      <c r="AM42" s="10">
        <f t="shared" si="2"/>
        <v>11338.673599999998</v>
      </c>
      <c r="AN42" s="10">
        <f t="shared" si="2"/>
        <v>4314.3717999999999</v>
      </c>
      <c r="AO42" s="10">
        <f t="shared" si="2"/>
        <v>564.81749999999988</v>
      </c>
      <c r="AP42" s="10">
        <f t="shared" si="2"/>
        <v>5266.6437999999989</v>
      </c>
      <c r="AQ42" s="10">
        <f t="shared" si="2"/>
        <v>1876.6676999999993</v>
      </c>
      <c r="AR42" s="10">
        <f t="shared" si="2"/>
        <v>692.6722000000002</v>
      </c>
      <c r="AS42" s="10">
        <f t="shared" si="2"/>
        <v>6781.8573000000006</v>
      </c>
      <c r="AT42" s="10">
        <f t="shared" si="2"/>
        <v>8080.0749999999989</v>
      </c>
      <c r="AU42" s="10">
        <f t="shared" si="2"/>
        <v>3072.3883000000005</v>
      </c>
      <c r="AV42" s="10">
        <f t="shared" si="2"/>
        <v>150.36750000000004</v>
      </c>
      <c r="AW42" s="10">
        <f t="shared" si="2"/>
        <v>4400.114099999998</v>
      </c>
      <c r="AX42" s="10">
        <f t="shared" si="2"/>
        <v>9114.045299999998</v>
      </c>
      <c r="AY42" s="10">
        <f t="shared" si="2"/>
        <v>12366.577899999998</v>
      </c>
      <c r="AZ42" s="10">
        <f>SUM(AZ11:AZ41)</f>
        <v>20084.572299999993</v>
      </c>
      <c r="BA42" s="10">
        <f>SUM(BA11:BA41)</f>
        <v>565708.01069999998</v>
      </c>
      <c r="BB42" s="19" t="b">
        <f>BA42='[1]Prog Total'!$BI$40</f>
        <v>1</v>
      </c>
      <c r="BC42" s="21"/>
      <c r="BD42" s="21"/>
      <c r="BE42" s="21"/>
      <c r="BF42" s="21"/>
      <c r="BG42" s="21"/>
      <c r="BH42" s="21"/>
    </row>
    <row r="43" spans="1:60" ht="12.75" customHeight="1">
      <c r="B43" s="3"/>
      <c r="C43" s="45" t="s">
        <v>8</v>
      </c>
      <c r="D43" s="46"/>
      <c r="E43" s="46"/>
      <c r="F43" s="46"/>
      <c r="G43" s="45" t="s">
        <v>8</v>
      </c>
      <c r="H43" s="46"/>
      <c r="I43" s="46"/>
      <c r="J43" s="46"/>
      <c r="K43" s="45" t="s">
        <v>8</v>
      </c>
      <c r="L43" s="46"/>
      <c r="M43" s="46"/>
      <c r="N43" s="46"/>
      <c r="O43" s="45" t="s">
        <v>8</v>
      </c>
      <c r="P43" s="46"/>
      <c r="Q43" s="46"/>
      <c r="R43" s="46"/>
      <c r="S43" s="45" t="s">
        <v>8</v>
      </c>
      <c r="T43" s="46"/>
      <c r="U43" s="46"/>
      <c r="V43" s="46"/>
      <c r="W43" s="46"/>
      <c r="X43" s="45" t="s">
        <v>8</v>
      </c>
      <c r="Y43" s="46"/>
      <c r="Z43" s="46"/>
      <c r="AA43" s="46"/>
      <c r="AB43" s="46"/>
      <c r="AC43" s="45" t="s">
        <v>8</v>
      </c>
      <c r="AD43" s="46"/>
      <c r="AE43" s="46"/>
      <c r="AF43" s="45" t="s">
        <v>8</v>
      </c>
      <c r="AG43" s="46"/>
      <c r="AH43" s="46"/>
      <c r="AI43" s="46"/>
      <c r="AJ43" s="45" t="s">
        <v>8</v>
      </c>
      <c r="AK43" s="46"/>
      <c r="AL43" s="46"/>
      <c r="AM43" s="46"/>
      <c r="AN43" s="45" t="s">
        <v>8</v>
      </c>
      <c r="AO43" s="46"/>
      <c r="AP43" s="46"/>
      <c r="AQ43" s="46"/>
      <c r="AR43" s="45" t="s">
        <v>8</v>
      </c>
      <c r="AS43" s="46"/>
      <c r="AT43" s="46"/>
      <c r="AU43" s="46"/>
      <c r="AV43" s="45" t="s">
        <v>8</v>
      </c>
      <c r="AW43" s="46"/>
      <c r="AX43" s="46"/>
      <c r="AY43" s="46"/>
      <c r="AZ43" s="46"/>
      <c r="BA43" s="46"/>
      <c r="BB43" s="21"/>
      <c r="BC43" s="21"/>
      <c r="BD43" s="21"/>
      <c r="BE43" s="21"/>
      <c r="BF43" s="21"/>
      <c r="BG43" s="21"/>
      <c r="BH43" s="21"/>
    </row>
    <row r="44" spans="1:60" ht="40.5" customHeight="1">
      <c r="B44" s="4"/>
      <c r="C44" s="48"/>
      <c r="D44" s="49"/>
      <c r="E44" s="49"/>
      <c r="F44" s="49"/>
      <c r="G44" s="48"/>
      <c r="H44" s="49"/>
      <c r="I44" s="49"/>
      <c r="J44" s="49"/>
      <c r="K44" s="48"/>
      <c r="L44" s="49"/>
      <c r="M44" s="49"/>
      <c r="N44" s="49"/>
      <c r="O44" s="48"/>
      <c r="P44" s="49"/>
      <c r="Q44" s="49"/>
      <c r="R44" s="49"/>
      <c r="S44" s="48"/>
      <c r="T44" s="49"/>
      <c r="U44" s="49"/>
      <c r="V44" s="49"/>
      <c r="W44" s="49"/>
      <c r="X44" s="48"/>
      <c r="Y44" s="49"/>
      <c r="Z44" s="49"/>
      <c r="AA44" s="49"/>
      <c r="AB44" s="49"/>
      <c r="AC44" s="48"/>
      <c r="AD44" s="49"/>
      <c r="AE44" s="49"/>
      <c r="AF44" s="48"/>
      <c r="AG44" s="49"/>
      <c r="AH44" s="49"/>
      <c r="AI44" s="49"/>
      <c r="AJ44" s="48"/>
      <c r="AK44" s="49"/>
      <c r="AL44" s="49"/>
      <c r="AM44" s="49"/>
      <c r="AN44" s="48"/>
      <c r="AO44" s="49"/>
      <c r="AP44" s="49"/>
      <c r="AQ44" s="49"/>
      <c r="AR44" s="48"/>
      <c r="AS44" s="49"/>
      <c r="AT44" s="49"/>
      <c r="AU44" s="49"/>
      <c r="AV44" s="48"/>
      <c r="AW44" s="49"/>
      <c r="AX44" s="49"/>
      <c r="AY44" s="49"/>
      <c r="AZ44" s="49"/>
      <c r="BA44" s="49"/>
      <c r="BB44" s="21"/>
      <c r="BC44" s="21"/>
      <c r="BD44" s="21"/>
      <c r="BE44" s="21"/>
      <c r="BF44" s="21"/>
      <c r="BG44" s="21"/>
      <c r="BH44" s="21"/>
    </row>
    <row r="45" spans="1:60" ht="14.25" customHeight="1"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</row>
    <row r="46" spans="1:60">
      <c r="B46" s="21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21"/>
      <c r="BC46" s="21"/>
      <c r="BD46" s="39"/>
      <c r="BE46" s="21"/>
      <c r="BF46" s="21"/>
      <c r="BG46" s="21"/>
      <c r="BH46" s="21"/>
    </row>
    <row r="47" spans="1:60">
      <c r="B47" s="21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21"/>
      <c r="BC47" s="39"/>
      <c r="BD47" s="21"/>
      <c r="BE47" s="21"/>
      <c r="BF47" s="21"/>
      <c r="BG47" s="21"/>
      <c r="BH47" s="21"/>
    </row>
    <row r="48" spans="1:60">
      <c r="B48" s="21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21"/>
      <c r="BC48" s="21"/>
      <c r="BD48" s="21"/>
      <c r="BE48" s="21"/>
      <c r="BF48" s="21"/>
      <c r="BG48" s="21"/>
      <c r="BH48" s="21"/>
    </row>
    <row r="49" spans="2:157"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39"/>
      <c r="BM49" s="39"/>
      <c r="BN49" s="39"/>
      <c r="BO49" s="39"/>
      <c r="BP49" s="39"/>
      <c r="BQ49" s="39"/>
      <c r="BR49" s="39"/>
      <c r="BS49" s="39"/>
      <c r="BT49" s="39"/>
      <c r="BU49" s="39"/>
      <c r="BV49" s="39"/>
      <c r="BW49" s="39"/>
      <c r="BX49" s="39"/>
      <c r="BY49" s="39"/>
      <c r="BZ49" s="39"/>
      <c r="CA49" s="39"/>
      <c r="CB49" s="39"/>
      <c r="CC49" s="39"/>
      <c r="CD49" s="39"/>
      <c r="CE49" s="39"/>
      <c r="CF49" s="39"/>
      <c r="CG49" s="39"/>
      <c r="CH49" s="39"/>
      <c r="CI49" s="39"/>
      <c r="CJ49" s="39"/>
      <c r="CK49" s="39"/>
      <c r="CL49" s="39"/>
      <c r="CM49" s="39"/>
      <c r="CN49" s="39"/>
      <c r="CO49" s="39"/>
      <c r="CP49" s="39"/>
      <c r="CQ49" s="39"/>
      <c r="CR49" s="39"/>
      <c r="CS49" s="39"/>
      <c r="CT49" s="39"/>
      <c r="CU49" s="39"/>
      <c r="CV49" s="39"/>
      <c r="CW49" s="39"/>
      <c r="CX49" s="39"/>
      <c r="CY49" s="39"/>
      <c r="CZ49" s="39"/>
      <c r="DA49" s="39"/>
      <c r="DB49" s="39"/>
      <c r="DC49" s="39"/>
      <c r="DD49" s="39"/>
      <c r="DE49" s="39"/>
      <c r="DF49" s="39"/>
      <c r="DG49" s="39"/>
      <c r="DH49" s="39"/>
      <c r="DI49" s="39"/>
      <c r="DJ49" s="39"/>
      <c r="DK49" s="39"/>
      <c r="DL49" s="39"/>
      <c r="DM49" s="39"/>
      <c r="DN49" s="39"/>
      <c r="DO49" s="39"/>
      <c r="DP49" s="39"/>
      <c r="DQ49" s="39"/>
      <c r="DR49" s="39"/>
      <c r="DS49" s="39"/>
      <c r="DT49" s="39"/>
      <c r="DU49" s="39"/>
      <c r="DV49" s="39"/>
      <c r="DW49" s="39"/>
      <c r="DX49" s="39"/>
      <c r="DY49" s="39"/>
      <c r="DZ49" s="39"/>
      <c r="EA49" s="39"/>
      <c r="EB49" s="39"/>
      <c r="EC49" s="39"/>
      <c r="ED49" s="39"/>
      <c r="EE49" s="39"/>
      <c r="EF49" s="39"/>
      <c r="EG49" s="39"/>
      <c r="EH49" s="39"/>
      <c r="EI49" s="39"/>
      <c r="EJ49" s="39"/>
      <c r="EK49" s="39"/>
      <c r="EL49" s="39"/>
      <c r="EM49" s="21"/>
      <c r="EN49" s="21"/>
      <c r="EO49" s="21"/>
      <c r="EP49" s="21"/>
      <c r="EQ49" s="21"/>
      <c r="ER49" s="21"/>
      <c r="ES49" s="21"/>
      <c r="ET49" s="21"/>
      <c r="EU49" s="21"/>
      <c r="EV49" s="21"/>
      <c r="EW49" s="21"/>
      <c r="EX49" s="21"/>
      <c r="EY49" s="21"/>
      <c r="EZ49" s="21"/>
      <c r="FA49" s="21"/>
    </row>
    <row r="50" spans="2:157"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42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1"/>
      <c r="ES50" s="21"/>
      <c r="ET50" s="21"/>
      <c r="EU50" s="21"/>
      <c r="EV50" s="21"/>
      <c r="EW50" s="21"/>
      <c r="EX50" s="21"/>
      <c r="EY50" s="21"/>
      <c r="EZ50" s="21"/>
      <c r="FA50" s="21"/>
    </row>
    <row r="51" spans="2:157">
      <c r="B51" s="21"/>
      <c r="C51" s="21"/>
      <c r="D51" s="43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  <c r="EA51" s="21"/>
      <c r="EB51" s="21"/>
      <c r="EC51" s="21"/>
      <c r="ED51" s="21"/>
      <c r="EE51" s="21"/>
      <c r="EF51" s="21"/>
      <c r="EG51" s="21"/>
      <c r="EH51" s="21"/>
      <c r="EI51" s="21"/>
      <c r="EJ51" s="21"/>
      <c r="EK51" s="21"/>
      <c r="EL51" s="21"/>
      <c r="EM51" s="21"/>
      <c r="EN51" s="21"/>
      <c r="EO51" s="21"/>
      <c r="EP51" s="21"/>
      <c r="EQ51" s="21"/>
      <c r="ER51" s="21"/>
      <c r="ES51" s="21"/>
      <c r="ET51" s="21"/>
      <c r="EU51" s="21"/>
      <c r="EV51" s="21"/>
      <c r="EW51" s="21"/>
      <c r="EX51" s="21"/>
      <c r="EY51" s="21"/>
      <c r="EZ51" s="21"/>
      <c r="FA51" s="21"/>
    </row>
    <row r="52" spans="2:157"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  <c r="BM52" s="39"/>
      <c r="BN52" s="39"/>
      <c r="BO52" s="39"/>
      <c r="BP52" s="39"/>
      <c r="BQ52" s="39"/>
      <c r="BR52" s="39"/>
      <c r="BS52" s="39"/>
      <c r="BT52" s="39"/>
      <c r="BU52" s="39"/>
      <c r="BV52" s="39"/>
      <c r="BW52" s="39"/>
      <c r="BX52" s="39"/>
      <c r="BY52" s="39"/>
      <c r="BZ52" s="39"/>
      <c r="CA52" s="39"/>
      <c r="CB52" s="39"/>
      <c r="CC52" s="39"/>
      <c r="CD52" s="39"/>
      <c r="CE52" s="39"/>
      <c r="CF52" s="39"/>
      <c r="CG52" s="39"/>
      <c r="CH52" s="39"/>
      <c r="CI52" s="39"/>
      <c r="CJ52" s="39"/>
      <c r="CK52" s="39"/>
      <c r="CL52" s="39"/>
      <c r="CM52" s="39"/>
      <c r="CN52" s="39"/>
      <c r="CO52" s="39"/>
      <c r="CP52" s="39"/>
      <c r="CQ52" s="39"/>
      <c r="CR52" s="39"/>
      <c r="CS52" s="39"/>
      <c r="CT52" s="39"/>
      <c r="CU52" s="39"/>
      <c r="CV52" s="39"/>
      <c r="CW52" s="39"/>
      <c r="CX52" s="39"/>
      <c r="CY52" s="39"/>
      <c r="CZ52" s="39"/>
      <c r="DA52" s="39"/>
      <c r="DB52" s="39"/>
      <c r="DC52" s="39"/>
      <c r="DD52" s="39"/>
      <c r="DE52" s="39"/>
      <c r="DF52" s="39"/>
      <c r="DG52" s="39"/>
      <c r="DH52" s="39"/>
      <c r="DI52" s="39"/>
      <c r="DJ52" s="39"/>
      <c r="DK52" s="39"/>
      <c r="DL52" s="39"/>
      <c r="DM52" s="39"/>
      <c r="DN52" s="39"/>
      <c r="DO52" s="39"/>
      <c r="DP52" s="39"/>
      <c r="DQ52" s="39"/>
      <c r="DR52" s="39"/>
      <c r="DS52" s="39"/>
      <c r="DT52" s="39"/>
      <c r="DU52" s="39"/>
      <c r="DV52" s="39"/>
      <c r="DW52" s="39"/>
      <c r="DX52" s="39"/>
      <c r="DY52" s="39"/>
      <c r="DZ52" s="39"/>
      <c r="EA52" s="39"/>
      <c r="EB52" s="39"/>
      <c r="EC52" s="39"/>
      <c r="ED52" s="39"/>
      <c r="EE52" s="39"/>
      <c r="EF52" s="39"/>
      <c r="EG52" s="39"/>
      <c r="EH52" s="39"/>
      <c r="EI52" s="39"/>
      <c r="EJ52" s="39"/>
      <c r="EK52" s="39"/>
      <c r="EL52" s="39"/>
      <c r="EM52" s="39"/>
      <c r="EN52" s="39"/>
      <c r="EO52" s="39"/>
      <c r="EP52" s="39"/>
      <c r="EQ52" s="39"/>
      <c r="ER52" s="39"/>
      <c r="ES52" s="39"/>
      <c r="ET52" s="39"/>
      <c r="EU52" s="39"/>
      <c r="EV52" s="39"/>
      <c r="EW52" s="39"/>
      <c r="EX52" s="39"/>
      <c r="EY52" s="39"/>
      <c r="EZ52" s="39"/>
      <c r="FA52" s="39"/>
    </row>
    <row r="53" spans="2:157">
      <c r="B53" s="21"/>
      <c r="C53" s="21"/>
      <c r="D53" s="21"/>
      <c r="E53" s="21"/>
      <c r="F53" s="21"/>
      <c r="G53" s="21"/>
      <c r="H53" s="39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  <c r="DD53" s="21"/>
      <c r="DE53" s="21"/>
      <c r="DF53" s="21"/>
      <c r="DG53" s="21"/>
      <c r="DH53" s="21"/>
      <c r="DI53" s="21"/>
      <c r="DJ53" s="21"/>
      <c r="DK53" s="21"/>
      <c r="DL53" s="21"/>
      <c r="DM53" s="21"/>
      <c r="DN53" s="21"/>
      <c r="DO53" s="21"/>
      <c r="DP53" s="21"/>
      <c r="DQ53" s="21"/>
      <c r="DR53" s="21"/>
      <c r="DS53" s="21"/>
      <c r="DT53" s="21"/>
      <c r="DU53" s="21"/>
      <c r="DV53" s="21"/>
      <c r="DW53" s="21"/>
      <c r="DX53" s="21"/>
      <c r="DY53" s="21"/>
      <c r="DZ53" s="21"/>
      <c r="EA53" s="21"/>
      <c r="EB53" s="21"/>
      <c r="EC53" s="21"/>
      <c r="ED53" s="21"/>
      <c r="EE53" s="21"/>
      <c r="EF53" s="21"/>
      <c r="EG53" s="21"/>
      <c r="EH53" s="21"/>
      <c r="EI53" s="21"/>
      <c r="EJ53" s="21"/>
      <c r="EK53" s="21"/>
      <c r="EL53" s="21"/>
      <c r="EM53" s="21"/>
      <c r="EN53" s="21"/>
      <c r="EO53" s="21"/>
      <c r="EP53" s="21"/>
      <c r="EQ53" s="21"/>
      <c r="ER53" s="21"/>
      <c r="ES53" s="21"/>
      <c r="ET53" s="21"/>
      <c r="EU53" s="21"/>
      <c r="EV53" s="21"/>
      <c r="EW53" s="21"/>
      <c r="EX53" s="21"/>
      <c r="EY53" s="21"/>
      <c r="EZ53" s="21"/>
      <c r="FA53" s="21"/>
    </row>
    <row r="54" spans="2:157"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  <c r="BW54" s="21"/>
      <c r="BX54" s="21"/>
      <c r="BY54" s="21"/>
      <c r="BZ54" s="21"/>
      <c r="CA54" s="21"/>
      <c r="CB54" s="21"/>
      <c r="CC54" s="21"/>
      <c r="CD54" s="21"/>
      <c r="CE54" s="21"/>
      <c r="CF54" s="21"/>
      <c r="CG54" s="21"/>
      <c r="CH54" s="44"/>
      <c r="CI54" s="44"/>
      <c r="CJ54" s="44"/>
      <c r="CK54" s="44"/>
      <c r="CL54" s="44"/>
      <c r="CM54" s="44"/>
      <c r="CN54" s="44"/>
      <c r="CO54" s="44"/>
      <c r="CP54" s="44"/>
      <c r="CQ54" s="44"/>
      <c r="CR54" s="44"/>
      <c r="CS54" s="44"/>
      <c r="CT54" s="44"/>
      <c r="CU54" s="44"/>
      <c r="CV54" s="44"/>
      <c r="CW54" s="44"/>
      <c r="CX54" s="44"/>
      <c r="CY54" s="44"/>
      <c r="CZ54" s="44"/>
      <c r="DA54" s="44"/>
      <c r="DB54" s="44"/>
      <c r="DC54" s="44"/>
      <c r="DD54" s="44"/>
      <c r="DE54" s="44"/>
      <c r="DF54" s="44"/>
      <c r="DG54" s="21"/>
      <c r="DH54" s="21"/>
      <c r="DI54" s="21"/>
      <c r="DJ54" s="21"/>
      <c r="DK54" s="21"/>
      <c r="DL54" s="21"/>
      <c r="DM54" s="21"/>
      <c r="DN54" s="21"/>
      <c r="DO54" s="21"/>
      <c r="DP54" s="21"/>
      <c r="DQ54" s="21"/>
      <c r="DR54" s="21"/>
      <c r="DS54" s="21"/>
      <c r="DT54" s="21"/>
      <c r="DU54" s="21"/>
      <c r="DV54" s="21"/>
      <c r="DW54" s="21"/>
      <c r="DX54" s="21"/>
      <c r="DY54" s="21"/>
      <c r="DZ54" s="21"/>
      <c r="EA54" s="21"/>
      <c r="EB54" s="21"/>
      <c r="EC54" s="21"/>
      <c r="ED54" s="21"/>
      <c r="EE54" s="21"/>
      <c r="EF54" s="21"/>
      <c r="EG54" s="21"/>
      <c r="EH54" s="21"/>
      <c r="EI54" s="21"/>
      <c r="EJ54" s="21"/>
      <c r="EK54" s="21"/>
      <c r="EL54" s="21"/>
      <c r="EM54" s="21"/>
      <c r="EN54" s="21"/>
      <c r="EO54" s="21"/>
      <c r="EP54" s="21"/>
      <c r="EQ54" s="21"/>
      <c r="ER54" s="21"/>
      <c r="ES54" s="21"/>
      <c r="ET54" s="21"/>
      <c r="EU54" s="21"/>
      <c r="EV54" s="21"/>
      <c r="EW54" s="21"/>
      <c r="EX54" s="21"/>
      <c r="EY54" s="21"/>
      <c r="EZ54" s="21"/>
      <c r="FA54" s="21"/>
    </row>
    <row r="55" spans="2:157"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39"/>
      <c r="BR55" s="39"/>
      <c r="BS55" s="39"/>
      <c r="BT55" s="39"/>
      <c r="BU55" s="39"/>
      <c r="BV55" s="39"/>
      <c r="BW55" s="39"/>
      <c r="BX55" s="39"/>
      <c r="BY55" s="39"/>
      <c r="BZ55" s="39"/>
      <c r="CA55" s="39"/>
      <c r="CB55" s="39"/>
      <c r="CC55" s="39"/>
      <c r="CD55" s="39"/>
      <c r="CE55" s="39"/>
      <c r="CF55" s="39"/>
      <c r="CG55" s="39"/>
      <c r="CH55" s="39"/>
      <c r="CI55" s="39"/>
      <c r="CJ55" s="39"/>
      <c r="CK55" s="39"/>
      <c r="CL55" s="39"/>
      <c r="CM55" s="39"/>
      <c r="CN55" s="39"/>
      <c r="CO55" s="39"/>
      <c r="CP55" s="39"/>
      <c r="CQ55" s="39"/>
      <c r="CR55" s="39"/>
      <c r="CS55" s="39"/>
      <c r="CT55" s="39"/>
      <c r="CU55" s="39"/>
      <c r="CV55" s="39"/>
      <c r="CW55" s="39"/>
      <c r="CX55" s="39"/>
      <c r="CY55" s="39"/>
      <c r="CZ55" s="39"/>
      <c r="DA55" s="39"/>
      <c r="DB55" s="39"/>
      <c r="DC55" s="39"/>
      <c r="DD55" s="39"/>
      <c r="DE55" s="39"/>
      <c r="DF55" s="39"/>
      <c r="DG55" s="39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  <c r="EA55" s="21"/>
      <c r="EB55" s="21"/>
      <c r="EC55" s="21"/>
      <c r="ED55" s="21"/>
      <c r="EE55" s="21"/>
      <c r="EF55" s="21"/>
      <c r="EG55" s="21"/>
      <c r="EH55" s="21"/>
      <c r="EI55" s="21"/>
      <c r="EJ55" s="21"/>
      <c r="EK55" s="21"/>
      <c r="EL55" s="21"/>
      <c r="EM55" s="21"/>
      <c r="EN55" s="21"/>
      <c r="EO55" s="21"/>
      <c r="EP55" s="21"/>
      <c r="EQ55" s="21"/>
      <c r="ER55" s="21"/>
      <c r="ES55" s="21"/>
      <c r="ET55" s="21"/>
      <c r="EU55" s="21"/>
      <c r="EV55" s="21"/>
      <c r="EW55" s="21"/>
      <c r="EX55" s="21"/>
      <c r="EY55" s="21"/>
      <c r="EZ55" s="21"/>
      <c r="FA55" s="21"/>
    </row>
    <row r="56" spans="2:157"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  <c r="DG56" s="21"/>
      <c r="DH56" s="21"/>
      <c r="DI56" s="21"/>
      <c r="DJ56" s="21"/>
      <c r="DK56" s="21"/>
      <c r="DL56" s="21"/>
      <c r="DM56" s="21"/>
      <c r="DN56" s="21"/>
      <c r="DO56" s="21"/>
      <c r="DP56" s="21"/>
      <c r="DQ56" s="21"/>
      <c r="DR56" s="21"/>
      <c r="DS56" s="21"/>
      <c r="DT56" s="21"/>
      <c r="DU56" s="21"/>
      <c r="DV56" s="21"/>
      <c r="DW56" s="21"/>
      <c r="DX56" s="21"/>
      <c r="DY56" s="21"/>
      <c r="DZ56" s="21"/>
      <c r="EA56" s="21"/>
      <c r="EB56" s="21"/>
      <c r="EC56" s="21"/>
      <c r="ED56" s="21"/>
      <c r="EE56" s="21"/>
      <c r="EF56" s="21"/>
      <c r="EG56" s="21"/>
      <c r="EH56" s="21"/>
      <c r="EI56" s="21"/>
      <c r="EJ56" s="21"/>
      <c r="EK56" s="21"/>
      <c r="EL56" s="21"/>
      <c r="EM56" s="21"/>
      <c r="EN56" s="21"/>
      <c r="EO56" s="21"/>
      <c r="EP56" s="21"/>
      <c r="EQ56" s="21"/>
      <c r="ER56" s="21"/>
      <c r="ES56" s="21"/>
      <c r="ET56" s="21"/>
      <c r="EU56" s="21"/>
      <c r="EV56" s="21"/>
      <c r="EW56" s="21"/>
      <c r="EX56" s="21"/>
      <c r="EY56" s="21"/>
      <c r="EZ56" s="21"/>
      <c r="FA56" s="21"/>
    </row>
    <row r="57" spans="2:157"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44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39"/>
      <c r="AX57" s="39"/>
      <c r="AY57" s="39"/>
      <c r="AZ57" s="39"/>
      <c r="BA57" s="39"/>
      <c r="BB57" s="39"/>
      <c r="BC57" s="21"/>
      <c r="BD57" s="39"/>
      <c r="BE57" s="21"/>
      <c r="BF57" s="39"/>
      <c r="BG57" s="21"/>
      <c r="BH57" s="39"/>
      <c r="BI57" s="21"/>
      <c r="BJ57" s="39"/>
      <c r="BK57" s="21"/>
      <c r="BL57" s="39"/>
      <c r="BM57" s="21"/>
      <c r="BN57" s="39"/>
      <c r="BO57" s="21"/>
      <c r="BP57" s="39"/>
      <c r="BQ57" s="21"/>
      <c r="BR57" s="39"/>
      <c r="BS57" s="21"/>
      <c r="BT57" s="39"/>
      <c r="BU57" s="21"/>
      <c r="BV57" s="39"/>
      <c r="BW57" s="21"/>
      <c r="BX57" s="39"/>
      <c r="BY57" s="21"/>
      <c r="BZ57" s="39"/>
      <c r="CA57" s="21"/>
      <c r="CB57" s="39"/>
      <c r="CC57" s="21"/>
      <c r="CD57" s="39"/>
      <c r="CE57" s="21"/>
      <c r="CF57" s="39"/>
      <c r="CG57" s="21"/>
      <c r="CH57" s="39"/>
      <c r="CI57" s="21"/>
      <c r="CJ57" s="39"/>
      <c r="CK57" s="21"/>
      <c r="CL57" s="39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39"/>
      <c r="DA57" s="39"/>
      <c r="DB57" s="39"/>
      <c r="DC57" s="39"/>
      <c r="DD57" s="39"/>
      <c r="DE57" s="39"/>
      <c r="DF57" s="39"/>
      <c r="DG57" s="39"/>
      <c r="DH57" s="39"/>
      <c r="DI57" s="39"/>
      <c r="DJ57" s="39"/>
      <c r="DK57" s="39"/>
      <c r="DL57" s="21"/>
      <c r="DM57" s="21"/>
      <c r="DN57" s="21"/>
      <c r="DO57" s="21"/>
      <c r="DP57" s="21"/>
      <c r="DQ57" s="21"/>
      <c r="DR57" s="21"/>
      <c r="DS57" s="21"/>
      <c r="DT57" s="21"/>
      <c r="DU57" s="21"/>
      <c r="DV57" s="21"/>
      <c r="DW57" s="21"/>
      <c r="DX57" s="21"/>
      <c r="DY57" s="21"/>
      <c r="DZ57" s="21"/>
      <c r="EA57" s="21"/>
      <c r="EB57" s="21"/>
      <c r="EC57" s="21"/>
      <c r="ED57" s="21"/>
      <c r="EE57" s="21"/>
      <c r="EF57" s="21"/>
      <c r="EG57" s="21"/>
      <c r="EH57" s="21"/>
      <c r="EI57" s="21"/>
      <c r="EJ57" s="21"/>
      <c r="EK57" s="21"/>
      <c r="EL57" s="21"/>
      <c r="EM57" s="21"/>
      <c r="EN57" s="21"/>
      <c r="EO57" s="21"/>
      <c r="EP57" s="21"/>
      <c r="EQ57" s="21"/>
      <c r="ER57" s="21"/>
      <c r="ES57" s="21"/>
      <c r="ET57" s="21"/>
      <c r="EU57" s="21"/>
      <c r="EV57" s="21"/>
      <c r="EW57" s="21"/>
      <c r="EX57" s="21"/>
      <c r="EY57" s="21"/>
      <c r="EZ57" s="21"/>
      <c r="FA57" s="21"/>
    </row>
    <row r="58" spans="2:157"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39"/>
      <c r="AW58" s="39"/>
      <c r="AX58" s="39"/>
      <c r="AY58" s="39"/>
      <c r="AZ58" s="39"/>
      <c r="BA58" s="39"/>
      <c r="BB58" s="39"/>
      <c r="BC58" s="39"/>
      <c r="BD58" s="39"/>
      <c r="BE58" s="39"/>
      <c r="BF58" s="39"/>
      <c r="BG58" s="39"/>
      <c r="BH58" s="39"/>
      <c r="BI58" s="39"/>
      <c r="BJ58" s="39"/>
      <c r="BK58" s="39"/>
      <c r="BL58" s="39"/>
      <c r="BM58" s="39"/>
      <c r="BN58" s="39"/>
      <c r="BO58" s="39"/>
      <c r="BP58" s="39"/>
      <c r="BQ58" s="39"/>
      <c r="BR58" s="39"/>
      <c r="BS58" s="39"/>
      <c r="BT58" s="39"/>
      <c r="BU58" s="39"/>
      <c r="BV58" s="39"/>
      <c r="BW58" s="39"/>
      <c r="BX58" s="39"/>
      <c r="BY58" s="39"/>
      <c r="BZ58" s="39"/>
      <c r="CA58" s="39"/>
      <c r="CB58" s="39"/>
      <c r="CC58" s="39"/>
      <c r="CD58" s="39"/>
      <c r="CE58" s="39"/>
      <c r="CF58" s="39"/>
      <c r="CG58" s="39"/>
      <c r="CH58" s="39"/>
      <c r="CI58" s="39"/>
      <c r="CJ58" s="39"/>
      <c r="CK58" s="39"/>
      <c r="CL58" s="39"/>
      <c r="CM58" s="39"/>
      <c r="CN58" s="39"/>
      <c r="CO58" s="39"/>
      <c r="CP58" s="39"/>
      <c r="CQ58" s="39"/>
      <c r="CR58" s="39"/>
      <c r="CS58" s="39"/>
      <c r="CT58" s="39"/>
      <c r="CU58" s="39"/>
      <c r="CV58" s="39"/>
      <c r="CW58" s="39"/>
      <c r="CX58" s="39"/>
      <c r="CY58" s="39"/>
      <c r="CZ58" s="44"/>
      <c r="DA58" s="44"/>
      <c r="DB58" s="44"/>
      <c r="DC58" s="44"/>
      <c r="DD58" s="44"/>
      <c r="DE58" s="44"/>
      <c r="DF58" s="44"/>
      <c r="DG58" s="44"/>
      <c r="DH58" s="44"/>
      <c r="DI58" s="44"/>
      <c r="DJ58" s="44"/>
      <c r="DK58" s="44"/>
      <c r="DL58" s="21"/>
      <c r="DM58" s="21"/>
      <c r="DN58" s="21"/>
      <c r="DO58" s="21"/>
      <c r="DP58" s="21"/>
      <c r="DQ58" s="21"/>
      <c r="DR58" s="21"/>
      <c r="DS58" s="21"/>
      <c r="DT58" s="21"/>
      <c r="DU58" s="21"/>
      <c r="DV58" s="21"/>
      <c r="DW58" s="21"/>
      <c r="DX58" s="21"/>
      <c r="DY58" s="21"/>
      <c r="DZ58" s="21"/>
      <c r="EA58" s="21"/>
      <c r="EB58" s="21"/>
      <c r="EC58" s="21"/>
      <c r="ED58" s="21"/>
      <c r="EE58" s="21"/>
      <c r="EF58" s="21"/>
      <c r="EG58" s="21"/>
      <c r="EH58" s="21"/>
      <c r="EI58" s="21"/>
      <c r="EJ58" s="21"/>
      <c r="EK58" s="21"/>
      <c r="EL58" s="21"/>
      <c r="EM58" s="21"/>
      <c r="EN58" s="21"/>
      <c r="EO58" s="21"/>
      <c r="EP58" s="21"/>
      <c r="EQ58" s="21"/>
      <c r="ER58" s="21"/>
      <c r="ES58" s="21"/>
      <c r="ET58" s="21"/>
      <c r="EU58" s="21"/>
      <c r="EV58" s="21"/>
      <c r="EW58" s="21"/>
      <c r="EX58" s="21"/>
      <c r="EY58" s="21"/>
      <c r="EZ58" s="21"/>
      <c r="FA58" s="21"/>
    </row>
    <row r="59" spans="2:157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39"/>
      <c r="AS59" s="39"/>
      <c r="AT59" s="39"/>
      <c r="AU59" s="39"/>
      <c r="AV59" s="39"/>
      <c r="AW59" s="21"/>
      <c r="AX59" s="39"/>
      <c r="AY59" s="39"/>
      <c r="AZ59" s="39"/>
      <c r="BA59" s="39"/>
      <c r="BB59" s="39"/>
      <c r="BC59" s="39"/>
      <c r="BD59" s="39"/>
      <c r="BE59" s="39"/>
      <c r="BF59" s="39"/>
      <c r="BG59" s="39"/>
      <c r="BH59" s="39"/>
      <c r="BI59" s="39"/>
      <c r="BJ59" s="39"/>
      <c r="BK59" s="39"/>
      <c r="BL59" s="39"/>
      <c r="BM59" s="39"/>
      <c r="BN59" s="39"/>
      <c r="BO59" s="39"/>
      <c r="BP59" s="39"/>
      <c r="BQ59" s="39"/>
      <c r="BR59" s="39"/>
      <c r="BS59" s="39"/>
      <c r="BT59" s="39"/>
      <c r="BU59" s="39"/>
      <c r="BV59" s="39"/>
      <c r="BW59" s="39"/>
      <c r="BX59" s="39"/>
      <c r="BY59" s="39"/>
      <c r="BZ59" s="39"/>
      <c r="CA59" s="39"/>
      <c r="CB59" s="39"/>
      <c r="CC59" s="39"/>
      <c r="CD59" s="39"/>
      <c r="CE59" s="39"/>
      <c r="CF59" s="39"/>
      <c r="CG59" s="39"/>
      <c r="CH59" s="39"/>
      <c r="CI59" s="39"/>
      <c r="CJ59" s="39"/>
      <c r="CK59" s="39"/>
      <c r="CL59" s="39"/>
      <c r="CM59" s="39"/>
      <c r="CN59" s="39"/>
      <c r="CO59" s="39"/>
      <c r="CP59" s="39"/>
      <c r="CQ59" s="39"/>
      <c r="CR59" s="39"/>
      <c r="CS59" s="39"/>
      <c r="CT59" s="39"/>
      <c r="CU59" s="39"/>
      <c r="CV59" s="39"/>
      <c r="CW59" s="39"/>
      <c r="CX59" s="39"/>
      <c r="CY59" s="39"/>
      <c r="CZ59" s="39"/>
      <c r="DA59" s="39"/>
      <c r="DB59" s="39"/>
      <c r="DC59" s="39"/>
      <c r="DD59" s="39"/>
      <c r="DE59" s="21"/>
      <c r="DF59" s="21"/>
      <c r="DG59" s="21"/>
      <c r="DH59" s="21"/>
      <c r="DI59" s="21"/>
      <c r="DJ59" s="21"/>
      <c r="DK59" s="21"/>
      <c r="DL59" s="21"/>
      <c r="DM59" s="21"/>
      <c r="DN59" s="21"/>
      <c r="DO59" s="21"/>
      <c r="DP59" s="21"/>
      <c r="DQ59" s="21"/>
      <c r="DR59" s="21"/>
      <c r="DS59" s="21"/>
      <c r="DT59" s="21"/>
      <c r="DU59" s="21"/>
      <c r="DV59" s="21"/>
      <c r="DW59" s="21"/>
      <c r="DX59" s="21"/>
      <c r="DY59" s="21"/>
      <c r="DZ59" s="21"/>
      <c r="EA59" s="21"/>
      <c r="EB59" s="21"/>
      <c r="EC59" s="21"/>
      <c r="ED59" s="21"/>
      <c r="EE59" s="21"/>
      <c r="EF59" s="21"/>
      <c r="EG59" s="21"/>
      <c r="EH59" s="21"/>
      <c r="EI59" s="21"/>
      <c r="EJ59" s="21"/>
      <c r="EK59" s="21"/>
      <c r="EL59" s="21"/>
      <c r="EM59" s="21"/>
      <c r="EN59" s="21"/>
      <c r="EO59" s="21"/>
      <c r="EP59" s="21"/>
      <c r="EQ59" s="21"/>
      <c r="ER59" s="21"/>
      <c r="ES59" s="21"/>
      <c r="ET59" s="21"/>
      <c r="EU59" s="21"/>
      <c r="EV59" s="21"/>
      <c r="EW59" s="21"/>
      <c r="EX59" s="21"/>
      <c r="EY59" s="21"/>
      <c r="EZ59" s="21"/>
      <c r="FA59" s="21"/>
    </row>
    <row r="60" spans="2:157"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39"/>
      <c r="CR60" s="44"/>
      <c r="CS60" s="39"/>
      <c r="CT60" s="39"/>
      <c r="CU60" s="39"/>
      <c r="CV60" s="39"/>
      <c r="CW60" s="39"/>
      <c r="CX60" s="39"/>
      <c r="CY60" s="39"/>
      <c r="CZ60" s="39"/>
      <c r="DA60" s="39"/>
      <c r="DB60" s="39"/>
      <c r="DC60" s="39"/>
      <c r="DD60" s="39"/>
      <c r="DE60" s="21"/>
      <c r="DF60" s="21"/>
      <c r="DG60" s="21"/>
      <c r="DH60" s="21"/>
      <c r="DI60" s="21"/>
      <c r="DJ60" s="21"/>
      <c r="DK60" s="21"/>
      <c r="DL60" s="21"/>
      <c r="DM60" s="21"/>
      <c r="DN60" s="21"/>
      <c r="DO60" s="21"/>
      <c r="DP60" s="21"/>
      <c r="DQ60" s="21"/>
      <c r="DR60" s="21"/>
      <c r="DS60" s="21"/>
      <c r="DT60" s="21"/>
      <c r="DU60" s="21"/>
      <c r="DV60" s="21"/>
      <c r="DW60" s="21"/>
      <c r="DX60" s="21"/>
      <c r="DY60" s="21"/>
      <c r="DZ60" s="21"/>
      <c r="EA60" s="21"/>
      <c r="EB60" s="21"/>
      <c r="EC60" s="21"/>
      <c r="ED60" s="21"/>
      <c r="EE60" s="21"/>
      <c r="EF60" s="21"/>
      <c r="EG60" s="21"/>
      <c r="EH60" s="21"/>
      <c r="EI60" s="21"/>
      <c r="EJ60" s="21"/>
      <c r="EK60" s="21"/>
      <c r="EL60" s="21"/>
      <c r="EM60" s="21"/>
      <c r="EN60" s="21"/>
      <c r="EO60" s="21"/>
      <c r="EP60" s="21"/>
      <c r="EQ60" s="21"/>
      <c r="ER60" s="21"/>
      <c r="ES60" s="21"/>
      <c r="ET60" s="21"/>
      <c r="EU60" s="21"/>
      <c r="EV60" s="21"/>
      <c r="EW60" s="21"/>
      <c r="EX60" s="21"/>
      <c r="EY60" s="21"/>
      <c r="EZ60" s="21"/>
      <c r="FA60" s="21"/>
    </row>
  </sheetData>
  <mergeCells count="39">
    <mergeCell ref="AC43:AE44"/>
    <mergeCell ref="C43:F44"/>
    <mergeCell ref="G43:J44"/>
    <mergeCell ref="K43:N44"/>
    <mergeCell ref="O43:R44"/>
    <mergeCell ref="S43:W44"/>
    <mergeCell ref="X43:AB44"/>
    <mergeCell ref="AX3:BA4"/>
    <mergeCell ref="AL3:AM4"/>
    <mergeCell ref="AP3:AQ4"/>
    <mergeCell ref="AT3:AU4"/>
    <mergeCell ref="AF43:AI44"/>
    <mergeCell ref="AJ7:AM7"/>
    <mergeCell ref="AN7:AQ7"/>
    <mergeCell ref="AR7:AU7"/>
    <mergeCell ref="AV7:BA7"/>
    <mergeCell ref="AJ43:AM44"/>
    <mergeCell ref="AN43:AQ44"/>
    <mergeCell ref="AR43:AU44"/>
    <mergeCell ref="AV43:BA44"/>
    <mergeCell ref="BA8:BA10"/>
    <mergeCell ref="B7:B10"/>
    <mergeCell ref="C7:F7"/>
    <mergeCell ref="G7:J7"/>
    <mergeCell ref="K7:N7"/>
    <mergeCell ref="O7:R7"/>
    <mergeCell ref="S7:W7"/>
    <mergeCell ref="X7:AB7"/>
    <mergeCell ref="AC7:AE7"/>
    <mergeCell ref="AF7:AI7"/>
    <mergeCell ref="Z3:AB4"/>
    <mergeCell ref="AD3:AE4"/>
    <mergeCell ref="AH3:AI4"/>
    <mergeCell ref="U3:W4"/>
    <mergeCell ref="B3:B4"/>
    <mergeCell ref="E3:F4"/>
    <mergeCell ref="I3:J4"/>
    <mergeCell ref="M3:N4"/>
    <mergeCell ref="Q3:R4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fitToWidth="0" orientation="landscape" r:id="rId1"/>
  <headerFooter alignWithMargins="0">
    <oddHeader>&amp;R&amp;"Calibri"&amp;10&amp;K000000 PÚBLICA&amp;1#_x000D_</oddHeader>
  </headerFooter>
  <colBreaks count="11" manualBreakCount="11">
    <brk id="6" max="37" man="1"/>
    <brk id="10" max="37" man="1"/>
    <brk id="14" min="6" max="37" man="1"/>
    <brk id="18" min="6" max="37" man="1"/>
    <brk id="23" min="6" max="37" man="1"/>
    <brk id="28" min="6" max="37" man="1"/>
    <brk id="31" max="1048575" man="1"/>
    <brk id="35" min="6" max="37" man="1"/>
    <brk id="39" max="1048575" man="1"/>
    <brk id="43" max="1048575" man="1"/>
    <brk id="4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A60"/>
  <sheetViews>
    <sheetView showGridLines="0" topLeftCell="AR19" zoomScale="82" zoomScaleNormal="82" zoomScaleSheetLayoutView="75" workbookViewId="0">
      <selection activeCell="B3" sqref="B3:B4"/>
    </sheetView>
  </sheetViews>
  <sheetFormatPr defaultColWidth="14.26953125" defaultRowHeight="12.5"/>
  <cols>
    <col min="1" max="1" width="3.54296875" style="17" customWidth="1"/>
    <col min="2" max="2" width="17.7265625" style="1" customWidth="1"/>
    <col min="3" max="3" width="12.1796875" style="1" bestFit="1" customWidth="1"/>
    <col min="4" max="4" width="13.81640625" style="1" customWidth="1"/>
    <col min="5" max="5" width="19.453125" style="1" customWidth="1"/>
    <col min="6" max="6" width="17.7265625" style="1" customWidth="1"/>
    <col min="7" max="10" width="12.1796875" style="1" bestFit="1" customWidth="1"/>
    <col min="11" max="11" width="13.453125" style="1" customWidth="1"/>
    <col min="12" max="12" width="20.1796875" style="1" customWidth="1"/>
    <col min="13" max="25" width="12.1796875" style="1" bestFit="1" customWidth="1"/>
    <col min="26" max="26" width="12.1796875" style="1" customWidth="1"/>
    <col min="27" max="31" width="12.1796875" style="1" bestFit="1" customWidth="1"/>
    <col min="32" max="32" width="26.81640625" style="1" customWidth="1"/>
    <col min="33" max="33" width="28.54296875" style="1" customWidth="1"/>
    <col min="34" max="34" width="33.81640625" style="1" customWidth="1"/>
    <col min="35" max="35" width="13.453125" style="1" customWidth="1"/>
    <col min="36" max="36" width="13.7265625" style="1" customWidth="1"/>
    <col min="37" max="37" width="13.26953125" style="1" customWidth="1"/>
    <col min="38" max="48" width="12.1796875" style="1" bestFit="1" customWidth="1"/>
    <col min="49" max="49" width="12.1796875" style="1" customWidth="1"/>
    <col min="50" max="52" width="12.1796875" style="1" bestFit="1" customWidth="1"/>
    <col min="53" max="53" width="14.1796875" style="1" customWidth="1"/>
    <col min="54" max="60" width="14.26953125" style="2" customWidth="1"/>
    <col min="61" max="16384" width="14.26953125" style="1"/>
  </cols>
  <sheetData>
    <row r="1" spans="1:60">
      <c r="B1" s="22"/>
      <c r="C1" s="31"/>
      <c r="D1" s="21"/>
      <c r="E1" s="26"/>
      <c r="F1" s="27"/>
      <c r="G1" s="31"/>
      <c r="H1" s="21"/>
      <c r="I1" s="26"/>
      <c r="J1" s="27"/>
      <c r="K1" s="31"/>
      <c r="L1" s="21"/>
      <c r="M1" s="26"/>
      <c r="N1" s="27"/>
      <c r="O1" s="31"/>
      <c r="P1" s="21"/>
      <c r="Q1" s="26"/>
      <c r="R1" s="27"/>
      <c r="S1" s="31"/>
      <c r="T1" s="21"/>
      <c r="U1" s="26"/>
      <c r="V1" s="26"/>
      <c r="W1" s="27"/>
      <c r="X1" s="31"/>
      <c r="Y1" s="21"/>
      <c r="Z1" s="26"/>
      <c r="AA1" s="26"/>
      <c r="AB1" s="27"/>
      <c r="AC1" s="25"/>
      <c r="AD1" s="26"/>
      <c r="AE1" s="27"/>
      <c r="AF1" s="22"/>
      <c r="AG1" s="25"/>
      <c r="AH1" s="26"/>
      <c r="AI1" s="27"/>
      <c r="AJ1" s="31"/>
      <c r="AK1" s="21"/>
      <c r="AL1" s="26"/>
      <c r="AM1" s="27"/>
      <c r="AN1" s="31"/>
      <c r="AO1" s="21"/>
      <c r="AP1" s="26"/>
      <c r="AQ1" s="27"/>
      <c r="AR1" s="31"/>
      <c r="AS1" s="21"/>
      <c r="AT1" s="26"/>
      <c r="AU1" s="27"/>
      <c r="AV1" s="31"/>
      <c r="AW1" s="21"/>
      <c r="AX1" s="26"/>
      <c r="AY1" s="26"/>
      <c r="AZ1" s="26"/>
      <c r="BA1" s="27"/>
      <c r="BB1" s="21"/>
      <c r="BC1" s="21"/>
      <c r="BD1" s="21"/>
      <c r="BE1" s="21"/>
      <c r="BF1" s="21"/>
      <c r="BG1" s="21"/>
      <c r="BH1" s="21"/>
    </row>
    <row r="2" spans="1:60" ht="12" customHeight="1">
      <c r="B2" s="28"/>
      <c r="C2" s="31"/>
      <c r="D2" s="21"/>
      <c r="E2" s="21"/>
      <c r="F2" s="32"/>
      <c r="G2" s="31"/>
      <c r="H2" s="21"/>
      <c r="I2" s="21"/>
      <c r="J2" s="32"/>
      <c r="K2" s="31"/>
      <c r="L2" s="21"/>
      <c r="M2" s="21"/>
      <c r="N2" s="32"/>
      <c r="O2" s="31"/>
      <c r="P2" s="21"/>
      <c r="Q2" s="21"/>
      <c r="R2" s="32"/>
      <c r="S2" s="31"/>
      <c r="T2" s="21"/>
      <c r="U2" s="21"/>
      <c r="V2" s="21"/>
      <c r="W2" s="32"/>
      <c r="X2" s="31"/>
      <c r="Y2" s="21"/>
      <c r="Z2" s="21"/>
      <c r="AA2" s="21"/>
      <c r="AB2" s="32"/>
      <c r="AC2" s="31"/>
      <c r="AD2" s="21"/>
      <c r="AE2" s="32"/>
      <c r="AF2" s="28"/>
      <c r="AG2" s="31"/>
      <c r="AH2" s="21"/>
      <c r="AI2" s="32"/>
      <c r="AJ2" s="31"/>
      <c r="AK2" s="21"/>
      <c r="AL2" s="21"/>
      <c r="AM2" s="32"/>
      <c r="AN2" s="31"/>
      <c r="AO2" s="21"/>
      <c r="AP2" s="21"/>
      <c r="AQ2" s="32"/>
      <c r="AR2" s="31"/>
      <c r="AS2" s="21"/>
      <c r="AT2" s="21"/>
      <c r="AU2" s="32"/>
      <c r="AV2" s="31"/>
      <c r="AW2" s="21"/>
      <c r="AX2" s="21"/>
      <c r="AY2" s="21"/>
      <c r="AZ2" s="21"/>
      <c r="BA2" s="32"/>
      <c r="BB2" s="21"/>
      <c r="BC2" s="21"/>
      <c r="BD2" s="21"/>
      <c r="BE2" s="21"/>
      <c r="BF2" s="21"/>
      <c r="BG2" s="21"/>
      <c r="BH2" s="21"/>
    </row>
    <row r="3" spans="1:60" ht="12.75" customHeight="1">
      <c r="B3" s="58">
        <f>B11</f>
        <v>45992</v>
      </c>
      <c r="C3" s="31"/>
      <c r="D3" s="21"/>
      <c r="E3" s="54"/>
      <c r="F3" s="57"/>
      <c r="G3" s="31"/>
      <c r="H3" s="21"/>
      <c r="I3" s="54"/>
      <c r="J3" s="57"/>
      <c r="K3" s="31"/>
      <c r="L3" s="21"/>
      <c r="M3" s="54"/>
      <c r="N3" s="57"/>
      <c r="O3" s="31"/>
      <c r="P3" s="21"/>
      <c r="Q3" s="54"/>
      <c r="R3" s="57"/>
      <c r="S3" s="31"/>
      <c r="T3" s="21"/>
      <c r="U3" s="54"/>
      <c r="V3" s="54"/>
      <c r="W3" s="57"/>
      <c r="X3" s="31"/>
      <c r="Y3" s="21"/>
      <c r="Z3" s="54"/>
      <c r="AA3" s="54"/>
      <c r="AB3" s="57"/>
      <c r="AC3" s="31"/>
      <c r="AD3" s="56"/>
      <c r="AE3" s="57"/>
      <c r="AF3" s="28"/>
      <c r="AG3" s="31"/>
      <c r="AH3" s="54"/>
      <c r="AI3" s="57"/>
      <c r="AJ3" s="31"/>
      <c r="AK3" s="21"/>
      <c r="AL3" s="54"/>
      <c r="AM3" s="57"/>
      <c r="AN3" s="31"/>
      <c r="AO3" s="21"/>
      <c r="AP3" s="54"/>
      <c r="AQ3" s="57"/>
      <c r="AR3" s="31"/>
      <c r="AS3" s="21"/>
      <c r="AT3" s="54"/>
      <c r="AU3" s="57"/>
      <c r="AV3" s="31"/>
      <c r="AW3" s="21"/>
      <c r="AX3" s="54"/>
      <c r="AY3" s="54"/>
      <c r="AZ3" s="54"/>
      <c r="BA3" s="57"/>
      <c r="BB3" s="21"/>
      <c r="BC3" s="21"/>
      <c r="BD3" s="21"/>
      <c r="BE3" s="21"/>
      <c r="BF3" s="21"/>
      <c r="BG3" s="21"/>
      <c r="BH3" s="21"/>
    </row>
    <row r="4" spans="1:60" ht="12.75" customHeight="1">
      <c r="B4" s="58"/>
      <c r="C4" s="31"/>
      <c r="D4" s="21"/>
      <c r="E4" s="54"/>
      <c r="F4" s="57"/>
      <c r="G4" s="31"/>
      <c r="H4" s="21"/>
      <c r="I4" s="54"/>
      <c r="J4" s="57"/>
      <c r="K4" s="31"/>
      <c r="L4" s="21"/>
      <c r="M4" s="54"/>
      <c r="N4" s="57"/>
      <c r="O4" s="31"/>
      <c r="P4" s="21"/>
      <c r="Q4" s="54"/>
      <c r="R4" s="57"/>
      <c r="S4" s="31"/>
      <c r="T4" s="21"/>
      <c r="U4" s="54"/>
      <c r="V4" s="54"/>
      <c r="W4" s="57"/>
      <c r="X4" s="31"/>
      <c r="Y4" s="21"/>
      <c r="Z4" s="54"/>
      <c r="AA4" s="54"/>
      <c r="AB4" s="57"/>
      <c r="AC4" s="31"/>
      <c r="AD4" s="56"/>
      <c r="AE4" s="57"/>
      <c r="AF4" s="28"/>
      <c r="AG4" s="31"/>
      <c r="AH4" s="54"/>
      <c r="AI4" s="57"/>
      <c r="AJ4" s="31"/>
      <c r="AK4" s="21"/>
      <c r="AL4" s="54"/>
      <c r="AM4" s="57"/>
      <c r="AN4" s="31"/>
      <c r="AO4" s="21"/>
      <c r="AP4" s="54"/>
      <c r="AQ4" s="57"/>
      <c r="AR4" s="31"/>
      <c r="AS4" s="21"/>
      <c r="AT4" s="54"/>
      <c r="AU4" s="57"/>
      <c r="AV4" s="31"/>
      <c r="AW4" s="21"/>
      <c r="AX4" s="54"/>
      <c r="AY4" s="54"/>
      <c r="AZ4" s="54"/>
      <c r="BA4" s="57"/>
      <c r="BB4" s="21"/>
      <c r="BC4" s="21"/>
      <c r="BD4" s="21"/>
      <c r="BE4" s="21"/>
      <c r="BF4" s="21"/>
      <c r="BG4" s="21"/>
      <c r="BH4" s="21"/>
    </row>
    <row r="5" spans="1:60" ht="13">
      <c r="B5" s="28"/>
      <c r="C5" s="31"/>
      <c r="D5" s="21"/>
      <c r="E5" s="21"/>
      <c r="F5" s="32"/>
      <c r="G5" s="31"/>
      <c r="H5" s="21"/>
      <c r="I5" s="21"/>
      <c r="J5" s="32"/>
      <c r="K5" s="31"/>
      <c r="L5" s="21"/>
      <c r="M5" s="21"/>
      <c r="N5" s="32"/>
      <c r="O5" s="31"/>
      <c r="P5" s="21"/>
      <c r="Q5" s="21"/>
      <c r="R5" s="32"/>
      <c r="S5" s="31"/>
      <c r="T5" s="21"/>
      <c r="U5" s="21"/>
      <c r="V5" s="21"/>
      <c r="W5" s="32"/>
      <c r="X5" s="31"/>
      <c r="Y5" s="21"/>
      <c r="Z5" s="21"/>
      <c r="AA5" s="21"/>
      <c r="AB5" s="32"/>
      <c r="AC5" s="31"/>
      <c r="AD5" s="21"/>
      <c r="AE5" s="32"/>
      <c r="AF5" s="28"/>
      <c r="AG5" s="31"/>
      <c r="AH5" s="21"/>
      <c r="AI5" s="32"/>
      <c r="AJ5" s="31"/>
      <c r="AK5" s="21"/>
      <c r="AL5" s="21"/>
      <c r="AM5" s="32"/>
      <c r="AN5" s="31"/>
      <c r="AO5" s="21"/>
      <c r="AP5" s="21"/>
      <c r="AQ5" s="32"/>
      <c r="AR5" s="31"/>
      <c r="AS5" s="21"/>
      <c r="AT5" s="21"/>
      <c r="AU5" s="32"/>
      <c r="AV5" s="31"/>
      <c r="AW5" s="21"/>
      <c r="AX5" s="21"/>
      <c r="AY5" s="21"/>
      <c r="AZ5" s="21"/>
      <c r="BA5" s="20"/>
      <c r="BB5" s="21"/>
      <c r="BC5" s="21"/>
      <c r="BD5" s="21"/>
      <c r="BE5" s="21"/>
      <c r="BF5" s="21"/>
      <c r="BG5" s="21"/>
      <c r="BH5" s="21"/>
    </row>
    <row r="6" spans="1:60">
      <c r="B6" s="28"/>
      <c r="C6" s="36"/>
      <c r="D6" s="37"/>
      <c r="E6" s="37"/>
      <c r="F6" s="38"/>
      <c r="G6" s="36"/>
      <c r="H6" s="37"/>
      <c r="I6" s="37"/>
      <c r="J6" s="38"/>
      <c r="K6" s="36"/>
      <c r="L6" s="37"/>
      <c r="M6" s="37"/>
      <c r="N6" s="38"/>
      <c r="O6" s="36"/>
      <c r="P6" s="37"/>
      <c r="Q6" s="37"/>
      <c r="R6" s="38"/>
      <c r="S6" s="36"/>
      <c r="T6" s="37"/>
      <c r="U6" s="37"/>
      <c r="V6" s="37"/>
      <c r="W6" s="38"/>
      <c r="X6" s="36"/>
      <c r="Y6" s="37"/>
      <c r="Z6" s="37"/>
      <c r="AA6" s="37"/>
      <c r="AB6" s="38"/>
      <c r="AC6" s="36"/>
      <c r="AD6" s="37"/>
      <c r="AE6" s="38"/>
      <c r="AF6" s="33"/>
      <c r="AG6" s="36"/>
      <c r="AH6" s="37"/>
      <c r="AI6" s="38"/>
      <c r="AJ6" s="36"/>
      <c r="AK6" s="37"/>
      <c r="AL6" s="37"/>
      <c r="AM6" s="38"/>
      <c r="AN6" s="36"/>
      <c r="AO6" s="37"/>
      <c r="AP6" s="37"/>
      <c r="AQ6" s="38"/>
      <c r="AR6" s="36"/>
      <c r="AS6" s="37"/>
      <c r="AT6" s="37"/>
      <c r="AU6" s="38"/>
      <c r="AV6" s="36"/>
      <c r="AW6" s="37"/>
      <c r="AX6" s="37"/>
      <c r="AY6" s="37"/>
      <c r="AZ6" s="37"/>
      <c r="BA6" s="38"/>
      <c r="BB6" s="21"/>
      <c r="BC6" s="21"/>
      <c r="BD6" s="21"/>
      <c r="BE6" s="21"/>
      <c r="BF6" s="21"/>
      <c r="BG6" s="21"/>
      <c r="BH6" s="21"/>
    </row>
    <row r="7" spans="1:60" ht="13">
      <c r="B7" s="59" t="s">
        <v>1</v>
      </c>
      <c r="C7" s="55" t="s">
        <v>2</v>
      </c>
      <c r="D7" s="55"/>
      <c r="E7" s="55"/>
      <c r="F7" s="55"/>
      <c r="G7" s="55" t="s">
        <v>2</v>
      </c>
      <c r="H7" s="55"/>
      <c r="I7" s="55"/>
      <c r="J7" s="55"/>
      <c r="K7" s="55" t="s">
        <v>2</v>
      </c>
      <c r="L7" s="55"/>
      <c r="M7" s="55"/>
      <c r="N7" s="55"/>
      <c r="O7" s="55" t="s">
        <v>2</v>
      </c>
      <c r="P7" s="55"/>
      <c r="Q7" s="55"/>
      <c r="R7" s="55"/>
      <c r="S7" s="55" t="s">
        <v>2</v>
      </c>
      <c r="T7" s="55"/>
      <c r="U7" s="55"/>
      <c r="V7" s="55"/>
      <c r="W7" s="55"/>
      <c r="X7" s="55" t="s">
        <v>2</v>
      </c>
      <c r="Y7" s="55"/>
      <c r="Z7" s="55"/>
      <c r="AA7" s="55"/>
      <c r="AB7" s="55"/>
      <c r="AC7" s="55" t="s">
        <v>2</v>
      </c>
      <c r="AD7" s="55"/>
      <c r="AE7" s="55"/>
      <c r="AF7" s="55" t="s">
        <v>2</v>
      </c>
      <c r="AG7" s="55"/>
      <c r="AH7" s="55"/>
      <c r="AI7" s="55"/>
      <c r="AJ7" s="55" t="s">
        <v>2</v>
      </c>
      <c r="AK7" s="55"/>
      <c r="AL7" s="55"/>
      <c r="AM7" s="55"/>
      <c r="AN7" s="60" t="s">
        <v>2</v>
      </c>
      <c r="AO7" s="60"/>
      <c r="AP7" s="55"/>
      <c r="AQ7" s="55"/>
      <c r="AR7" s="55" t="s">
        <v>2</v>
      </c>
      <c r="AS7" s="55"/>
      <c r="AT7" s="55"/>
      <c r="AU7" s="55"/>
      <c r="AV7" s="55" t="s">
        <v>2</v>
      </c>
      <c r="AW7" s="55"/>
      <c r="AX7" s="55"/>
      <c r="AY7" s="55"/>
      <c r="AZ7" s="55"/>
      <c r="BA7" s="55"/>
      <c r="BB7" s="21"/>
      <c r="BC7" s="21"/>
      <c r="BD7" s="21"/>
      <c r="BE7" s="21"/>
      <c r="BF7" s="21"/>
      <c r="BG7" s="21"/>
      <c r="BH7" s="21"/>
    </row>
    <row r="8" spans="1:60" ht="13">
      <c r="B8" s="59"/>
      <c r="C8" s="15" t="s">
        <v>9</v>
      </c>
      <c r="D8" s="15" t="s">
        <v>10</v>
      </c>
      <c r="E8" s="15" t="s">
        <v>11</v>
      </c>
      <c r="F8" s="15" t="s">
        <v>59</v>
      </c>
      <c r="G8" s="15" t="s">
        <v>13</v>
      </c>
      <c r="H8" s="15" t="s">
        <v>14</v>
      </c>
      <c r="I8" s="15" t="s">
        <v>15</v>
      </c>
      <c r="J8" s="15" t="s">
        <v>16</v>
      </c>
      <c r="K8" s="15" t="s">
        <v>17</v>
      </c>
      <c r="L8" s="15" t="s">
        <v>18</v>
      </c>
      <c r="M8" s="15" t="s">
        <v>19</v>
      </c>
      <c r="N8" s="15" t="s">
        <v>20</v>
      </c>
      <c r="O8" s="15" t="s">
        <v>21</v>
      </c>
      <c r="P8" s="15" t="s">
        <v>22</v>
      </c>
      <c r="Q8" s="15" t="s">
        <v>23</v>
      </c>
      <c r="R8" s="15" t="s">
        <v>24</v>
      </c>
      <c r="S8" s="15" t="s">
        <v>25</v>
      </c>
      <c r="T8" s="15" t="s">
        <v>26</v>
      </c>
      <c r="U8" s="15" t="s">
        <v>27</v>
      </c>
      <c r="V8" s="15" t="s">
        <v>28</v>
      </c>
      <c r="W8" s="15" t="s">
        <v>29</v>
      </c>
      <c r="X8" s="15" t="s">
        <v>30</v>
      </c>
      <c r="Y8" s="15" t="s">
        <v>31</v>
      </c>
      <c r="Z8" s="15" t="s">
        <v>32</v>
      </c>
      <c r="AA8" s="15" t="s">
        <v>33</v>
      </c>
      <c r="AB8" s="15" t="s">
        <v>34</v>
      </c>
      <c r="AC8" s="15" t="s">
        <v>35</v>
      </c>
      <c r="AD8" s="15" t="s">
        <v>36</v>
      </c>
      <c r="AE8" s="15" t="s">
        <v>37</v>
      </c>
      <c r="AF8" s="15" t="s">
        <v>38</v>
      </c>
      <c r="AG8" s="15" t="s">
        <v>39</v>
      </c>
      <c r="AH8" s="15" t="s">
        <v>40</v>
      </c>
      <c r="AI8" s="15" t="s">
        <v>41</v>
      </c>
      <c r="AJ8" s="15" t="s">
        <v>42</v>
      </c>
      <c r="AK8" s="15" t="s">
        <v>43</v>
      </c>
      <c r="AL8" s="15" t="s">
        <v>44</v>
      </c>
      <c r="AM8" s="15" t="s">
        <v>45</v>
      </c>
      <c r="AN8" s="15" t="s">
        <v>46</v>
      </c>
      <c r="AO8" s="15" t="s">
        <v>47</v>
      </c>
      <c r="AP8" s="15" t="s">
        <v>48</v>
      </c>
      <c r="AQ8" s="15" t="s">
        <v>49</v>
      </c>
      <c r="AR8" s="15" t="s">
        <v>50</v>
      </c>
      <c r="AS8" s="15" t="s">
        <v>51</v>
      </c>
      <c r="AT8" s="15" t="s">
        <v>52</v>
      </c>
      <c r="AU8" s="15" t="s">
        <v>53</v>
      </c>
      <c r="AV8" s="15" t="s">
        <v>54</v>
      </c>
      <c r="AW8" s="15" t="s">
        <v>55</v>
      </c>
      <c r="AX8" s="15" t="s">
        <v>56</v>
      </c>
      <c r="AY8" s="15" t="s">
        <v>57</v>
      </c>
      <c r="AZ8" s="15" t="s">
        <v>58</v>
      </c>
      <c r="BA8" s="51" t="s">
        <v>4</v>
      </c>
      <c r="BB8" s="21"/>
      <c r="BC8" s="21"/>
      <c r="BD8" s="21"/>
      <c r="BE8" s="21"/>
      <c r="BF8" s="21"/>
      <c r="BG8" s="21"/>
      <c r="BH8" s="21"/>
    </row>
    <row r="9" spans="1:60" ht="13">
      <c r="B9" s="59"/>
      <c r="C9" s="15">
        <v>19581</v>
      </c>
      <c r="D9" s="15">
        <v>26983</v>
      </c>
      <c r="E9" s="15">
        <v>271704</v>
      </c>
      <c r="F9" s="15">
        <v>26987</v>
      </c>
      <c r="G9" s="15">
        <v>26989</v>
      </c>
      <c r="H9" s="15">
        <v>26990</v>
      </c>
      <c r="I9" s="15">
        <v>26992</v>
      </c>
      <c r="J9" s="15">
        <v>26993</v>
      </c>
      <c r="K9" s="15">
        <v>26995</v>
      </c>
      <c r="L9" s="15">
        <v>26996</v>
      </c>
      <c r="M9" s="15">
        <v>27001</v>
      </c>
      <c r="N9" s="15">
        <v>27003</v>
      </c>
      <c r="O9" s="15">
        <v>27004</v>
      </c>
      <c r="P9" s="15">
        <v>27005</v>
      </c>
      <c r="Q9" s="15">
        <v>27166</v>
      </c>
      <c r="R9" s="15">
        <v>27167</v>
      </c>
      <c r="S9" s="15">
        <v>27170</v>
      </c>
      <c r="T9" s="15">
        <v>27147</v>
      </c>
      <c r="U9" s="15">
        <v>27148</v>
      </c>
      <c r="V9" s="15">
        <v>27149</v>
      </c>
      <c r="W9" s="15">
        <v>271703</v>
      </c>
      <c r="X9" s="15">
        <v>27150</v>
      </c>
      <c r="Y9" s="15">
        <v>27151</v>
      </c>
      <c r="Z9" s="15">
        <v>27152</v>
      </c>
      <c r="AA9" s="15">
        <v>224822</v>
      </c>
      <c r="AB9" s="15">
        <v>27146</v>
      </c>
      <c r="AC9" s="15">
        <v>27165</v>
      </c>
      <c r="AD9" s="15">
        <v>27006</v>
      </c>
      <c r="AE9" s="15">
        <v>27086</v>
      </c>
      <c r="AF9" s="15">
        <v>275407</v>
      </c>
      <c r="AG9" s="15">
        <v>275408</v>
      </c>
      <c r="AH9" s="15">
        <v>275406</v>
      </c>
      <c r="AI9" s="15">
        <v>27161</v>
      </c>
      <c r="AJ9" s="15">
        <v>27162</v>
      </c>
      <c r="AK9" s="15">
        <v>27164</v>
      </c>
      <c r="AL9" s="15">
        <v>27141</v>
      </c>
      <c r="AM9" s="15">
        <v>27142</v>
      </c>
      <c r="AN9" s="15">
        <v>27143</v>
      </c>
      <c r="AO9" s="15">
        <v>27144</v>
      </c>
      <c r="AP9" s="15">
        <v>27145</v>
      </c>
      <c r="AQ9" s="15">
        <v>27089</v>
      </c>
      <c r="AR9" s="15">
        <v>27090</v>
      </c>
      <c r="AS9" s="15">
        <v>27091</v>
      </c>
      <c r="AT9" s="15">
        <v>27081</v>
      </c>
      <c r="AU9" s="15">
        <v>27082</v>
      </c>
      <c r="AV9" s="15">
        <v>27083</v>
      </c>
      <c r="AW9" s="15">
        <v>27084</v>
      </c>
      <c r="AX9" s="15">
        <v>27085</v>
      </c>
      <c r="AY9" s="15">
        <v>27088</v>
      </c>
      <c r="AZ9" s="15">
        <v>27087</v>
      </c>
      <c r="BA9" s="51"/>
      <c r="BB9" s="21"/>
      <c r="BC9" s="21"/>
      <c r="BD9" s="21"/>
      <c r="BE9" s="21"/>
      <c r="BF9" s="21"/>
      <c r="BG9" s="21"/>
      <c r="BH9" s="21"/>
    </row>
    <row r="10" spans="1:60">
      <c r="B10" s="59"/>
      <c r="C10" s="6" t="s">
        <v>6</v>
      </c>
      <c r="D10" s="6" t="s">
        <v>6</v>
      </c>
      <c r="E10" s="6" t="s">
        <v>6</v>
      </c>
      <c r="F10" s="6" t="s">
        <v>6</v>
      </c>
      <c r="G10" s="6" t="s">
        <v>6</v>
      </c>
      <c r="H10" s="6" t="s">
        <v>6</v>
      </c>
      <c r="I10" s="6" t="s">
        <v>6</v>
      </c>
      <c r="J10" s="6" t="s">
        <v>6</v>
      </c>
      <c r="K10" s="6" t="s">
        <v>6</v>
      </c>
      <c r="L10" s="6" t="s">
        <v>6</v>
      </c>
      <c r="M10" s="6" t="s">
        <v>6</v>
      </c>
      <c r="N10" s="6" t="s">
        <v>6</v>
      </c>
      <c r="O10" s="6" t="s">
        <v>6</v>
      </c>
      <c r="P10" s="6" t="s">
        <v>6</v>
      </c>
      <c r="Q10" s="6" t="s">
        <v>6</v>
      </c>
      <c r="R10" s="6" t="s">
        <v>6</v>
      </c>
      <c r="S10" s="6" t="s">
        <v>6</v>
      </c>
      <c r="T10" s="6" t="s">
        <v>6</v>
      </c>
      <c r="U10" s="6" t="s">
        <v>6</v>
      </c>
      <c r="V10" s="6" t="s">
        <v>6</v>
      </c>
      <c r="W10" s="6" t="s">
        <v>6</v>
      </c>
      <c r="X10" s="6" t="s">
        <v>6</v>
      </c>
      <c r="Y10" s="6" t="s">
        <v>6</v>
      </c>
      <c r="Z10" s="6" t="s">
        <v>6</v>
      </c>
      <c r="AA10" s="6" t="s">
        <v>6</v>
      </c>
      <c r="AB10" s="6" t="s">
        <v>6</v>
      </c>
      <c r="AC10" s="6" t="s">
        <v>6</v>
      </c>
      <c r="AD10" s="6" t="s">
        <v>6</v>
      </c>
      <c r="AE10" s="6" t="s">
        <v>6</v>
      </c>
      <c r="AF10" s="6" t="s">
        <v>6</v>
      </c>
      <c r="AG10" s="6" t="s">
        <v>6</v>
      </c>
      <c r="AH10" s="6" t="s">
        <v>6</v>
      </c>
      <c r="AI10" s="6" t="s">
        <v>6</v>
      </c>
      <c r="AJ10" s="6" t="s">
        <v>6</v>
      </c>
      <c r="AK10" s="6" t="s">
        <v>6</v>
      </c>
      <c r="AL10" s="6" t="s">
        <v>6</v>
      </c>
      <c r="AM10" s="6" t="s">
        <v>6</v>
      </c>
      <c r="AN10" s="6" t="s">
        <v>6</v>
      </c>
      <c r="AO10" s="6" t="s">
        <v>6</v>
      </c>
      <c r="AP10" s="6" t="s">
        <v>6</v>
      </c>
      <c r="AQ10" s="6" t="s">
        <v>6</v>
      </c>
      <c r="AR10" s="6" t="s">
        <v>6</v>
      </c>
      <c r="AS10" s="6" t="s">
        <v>6</v>
      </c>
      <c r="AT10" s="6" t="s">
        <v>6</v>
      </c>
      <c r="AU10" s="6" t="s">
        <v>6</v>
      </c>
      <c r="AV10" s="6" t="s">
        <v>6</v>
      </c>
      <c r="AW10" s="6" t="s">
        <v>6</v>
      </c>
      <c r="AX10" s="6" t="s">
        <v>6</v>
      </c>
      <c r="AY10" s="6" t="s">
        <v>6</v>
      </c>
      <c r="AZ10" s="6" t="s">
        <v>6</v>
      </c>
      <c r="BA10" s="51"/>
      <c r="BB10" s="21"/>
      <c r="BC10" s="21"/>
      <c r="BD10" s="21"/>
      <c r="BE10" s="21"/>
      <c r="BF10" s="21"/>
      <c r="BG10" s="21"/>
      <c r="BH10" s="21"/>
    </row>
    <row r="11" spans="1:60">
      <c r="A11" s="17">
        <v>5</v>
      </c>
      <c r="B11" s="7">
        <f>'Prog x Real Saídas'!B11</f>
        <v>45992</v>
      </c>
      <c r="C11" s="8">
        <f>HLOOKUP(C$9,'[1]Aloc Total'!$D$5:$BF$39,$A11,0)</f>
        <v>0</v>
      </c>
      <c r="D11" s="8">
        <f>HLOOKUP(D$9,'[1]Aloc Total'!$D$5:$BF$39,$A11,0)</f>
        <v>46.438037842239723</v>
      </c>
      <c r="E11" s="8">
        <f>HLOOKUP(E$9,'[1]Aloc Total'!$D$5:$BF$39,$A11,0)</f>
        <v>0</v>
      </c>
      <c r="F11" s="8">
        <f>HLOOKUP(F$9,'[1]Aloc Total'!$D$5:$BF$39,$A11,0)</f>
        <v>421.78715618731007</v>
      </c>
      <c r="G11" s="8">
        <f>HLOOKUP(G$9,'[1]Aloc Total'!$D$5:$BF$39,$A11,0)</f>
        <v>2.8341507878132264</v>
      </c>
      <c r="H11" s="8">
        <f>HLOOKUP(H$9,'[1]Aloc Total'!$D$5:$BF$39,$A11,0)</f>
        <v>39.493403321023145</v>
      </c>
      <c r="I11" s="8">
        <f>HLOOKUP(I$9,'[1]Aloc Total'!$D$5:$BF$39,$A11,0)</f>
        <v>58.853398349731876</v>
      </c>
      <c r="J11" s="8">
        <f>HLOOKUP(J$9,'[1]Aloc Total'!$D$5:$BF$39,$A11,0)</f>
        <v>84.081951351957144</v>
      </c>
      <c r="K11" s="8">
        <f>HLOOKUP(K$9,'[1]Aloc Total'!$D$5:$BF$39,$A11,0)</f>
        <v>61.308750890933204</v>
      </c>
      <c r="L11" s="8">
        <f>HLOOKUP(L$9,'[1]Aloc Total'!$D$5:$BF$39,$A11,0)</f>
        <v>240.73687491553767</v>
      </c>
      <c r="M11" s="8">
        <f>HLOOKUP(M$9,'[1]Aloc Total'!$D$5:$BF$39,$A11,0)</f>
        <v>266.77690866262787</v>
      </c>
      <c r="N11" s="8">
        <f>HLOOKUP(N$9,'[1]Aloc Total'!$D$5:$BF$39,$A11,0)</f>
        <v>1137.5276495241735</v>
      </c>
      <c r="O11" s="8">
        <f>HLOOKUP(O$9,'[1]Aloc Total'!$D$5:$BF$39,$A11,0)</f>
        <v>979.94275347828909</v>
      </c>
      <c r="P11" s="8">
        <f>HLOOKUP(P$9,'[1]Aloc Total'!$D$5:$BF$39,$A11,0)</f>
        <v>328.14839047338222</v>
      </c>
      <c r="Q11" s="8">
        <f>HLOOKUP(Q$9,'[1]Aloc Total'!$D$5:$BF$39,$A11,0)</f>
        <v>848.77883407293677</v>
      </c>
      <c r="R11" s="8">
        <f>HLOOKUP(R$9,'[1]Aloc Total'!$D$5:$BF$39,$A11,0)</f>
        <v>461.17466757102926</v>
      </c>
      <c r="S11" s="8">
        <f>HLOOKUP(S$9,'[1]Aloc Total'!$D$5:$BF$39,$A11,0)</f>
        <v>459.23054521828328</v>
      </c>
      <c r="T11" s="8">
        <f>HLOOKUP(T$9,'[1]Aloc Total'!$D$5:$BF$39,$A11,0)</f>
        <v>117.92956480289281</v>
      </c>
      <c r="U11" s="8">
        <f>HLOOKUP(U$9,'[1]Aloc Total'!$D$5:$BF$39,$A11,0)</f>
        <v>76.438966206236771</v>
      </c>
      <c r="V11" s="8">
        <f>HLOOKUP(V$9,'[1]Aloc Total'!$D$5:$BF$39,$A11,0)</f>
        <v>40.520421072452628</v>
      </c>
      <c r="W11" s="8">
        <f>HLOOKUP(W$9,'[1]Aloc Total'!$D$5:$BF$39,$A11,0)</f>
        <v>20.766347188457807</v>
      </c>
      <c r="X11" s="8">
        <f>HLOOKUP(X$9,'[1]Aloc Total'!$D$5:$BF$39,$A11,0)</f>
        <v>415.51004299239463</v>
      </c>
      <c r="Y11" s="8">
        <f>HLOOKUP(Y$9,'[1]Aloc Total'!$D$5:$BF$39,$A11,0)</f>
        <v>192.07805527929079</v>
      </c>
      <c r="Z11" s="8">
        <f>HLOOKUP(Z$9,'[1]Aloc Total'!$D$5:$BF$39,$A11,0)</f>
        <v>133.59326810372121</v>
      </c>
      <c r="AA11" s="8">
        <f>HLOOKUP(AA$9,'[1]Aloc Total'!$D$5:$BF$39,$A11,0)</f>
        <v>1.08733594356512</v>
      </c>
      <c r="AB11" s="8">
        <f>HLOOKUP(AB$9,'[1]Aloc Total'!$D$5:$BF$39,$A11,0)</f>
        <v>370.24941626064259</v>
      </c>
      <c r="AC11" s="8">
        <f>HLOOKUP(AC$9,'[1]Aloc Total'!$D$5:$BF$39,$A11,0)</f>
        <v>1218.2154291844452</v>
      </c>
      <c r="AD11" s="8">
        <f>HLOOKUP(AD$9,'[1]Aloc Total'!$D$5:$BF$39,$A11,0)</f>
        <v>1717.8007215074485</v>
      </c>
      <c r="AE11" s="8">
        <f>HLOOKUP(AE$9,'[1]Aloc Total'!$D$5:$BF$39,$A11,0)</f>
        <v>0</v>
      </c>
      <c r="AF11" s="8">
        <f>HLOOKUP(AF$9,'[1]Aloc Total'!$D$5:$BF$39,$A11,0)</f>
        <v>392.04950627683172</v>
      </c>
      <c r="AG11" s="8">
        <f>HLOOKUP(AG$9,'[1]Aloc Total'!$D$5:$BF$39,$A11,0)</f>
        <v>250.14490440357386</v>
      </c>
      <c r="AH11" s="8">
        <f>HLOOKUP(AH$9,'[1]Aloc Total'!$D$5:$BF$39,$A11,0)</f>
        <v>3058.8541282802807</v>
      </c>
      <c r="AI11" s="8">
        <f>HLOOKUP(AI$9,'[1]Aloc Total'!$D$5:$BF$39,$A11,0)</f>
        <v>236.81056272878854</v>
      </c>
      <c r="AJ11" s="8">
        <f>HLOOKUP(AJ$9,'[1]Aloc Total'!$D$5:$BF$39,$A11,0)</f>
        <v>652.83826985013388</v>
      </c>
      <c r="AK11" s="8">
        <f>HLOOKUP(AK$9,'[1]Aloc Total'!$D$5:$BF$39,$A11,0)</f>
        <v>0</v>
      </c>
      <c r="AL11" s="8">
        <f>HLOOKUP(AL$9,'[1]Aloc Total'!$D$5:$BF$39,$A11,0)</f>
        <v>151.58095724113059</v>
      </c>
      <c r="AM11" s="8">
        <f>HLOOKUP(AM$9,'[1]Aloc Total'!$D$5:$BF$39,$A11,0)</f>
        <v>437.71464396222012</v>
      </c>
      <c r="AN11" s="8">
        <f>HLOOKUP(AN$9,'[1]Aloc Total'!$D$5:$BF$39,$A11,0)</f>
        <v>229.08152362895461</v>
      </c>
      <c r="AO11" s="8">
        <f>HLOOKUP(AO$9,'[1]Aloc Total'!$D$5:$BF$39,$A11,0)</f>
        <v>39.184038015580803</v>
      </c>
      <c r="AP11" s="8">
        <f>HLOOKUP(AP$9,'[1]Aloc Total'!$D$5:$BF$39,$A11,0)</f>
        <v>198.86157320729177</v>
      </c>
      <c r="AQ11" s="8">
        <f>HLOOKUP(AQ$9,'[1]Aloc Total'!$D$5:$BF$39,$A11,0)</f>
        <v>67.338961619373492</v>
      </c>
      <c r="AR11" s="8">
        <f>HLOOKUP(AR$9,'[1]Aloc Total'!$D$5:$BF$39,$A11,0)</f>
        <v>31.914757580247517</v>
      </c>
      <c r="AS11" s="8">
        <f>HLOOKUP(AS$9,'[1]Aloc Total'!$D$5:$BF$39,$A11,0)</f>
        <v>230.29110444191463</v>
      </c>
      <c r="AT11" s="8">
        <f>HLOOKUP(AT$9,'[1]Aloc Total'!$D$5:$BF$39,$A11,0)</f>
        <v>279.43997587915686</v>
      </c>
      <c r="AU11" s="8">
        <f>HLOOKUP(AU$9,'[1]Aloc Total'!$D$5:$BF$39,$A11,0)</f>
        <v>150.81102902862591</v>
      </c>
      <c r="AV11" s="8">
        <f>HLOOKUP(AV$9,'[1]Aloc Total'!$D$5:$BF$39,$A11,0)</f>
        <v>6.599078300492847</v>
      </c>
      <c r="AW11" s="8">
        <f>HLOOKUP(AW$9,'[1]Aloc Total'!$D$5:$BF$39,$A11,0)</f>
        <v>115.6267573537728</v>
      </c>
      <c r="AX11" s="8">
        <f>HLOOKUP(AX$9,'[1]Aloc Total'!$D$5:$BF$39,$A11,0)</f>
        <v>286.98698807916821</v>
      </c>
      <c r="AY11" s="8">
        <f>HLOOKUP(AY$9,'[1]Aloc Total'!$D$5:$BF$39,$A11,0)</f>
        <v>533.54765146561556</v>
      </c>
      <c r="AZ11" s="8">
        <f>HLOOKUP(AZ$9,'[1]Aloc Total'!$D$5:$BF$39,$A11,0)</f>
        <v>670.56029086129365</v>
      </c>
      <c r="BA11" s="8">
        <f>SUM(C11:AZ11)</f>
        <v>17761.539743393263</v>
      </c>
      <c r="BB11" s="21"/>
      <c r="BC11" s="39"/>
      <c r="BD11" s="21"/>
      <c r="BE11" s="21"/>
      <c r="BF11" s="21"/>
      <c r="BG11" s="21"/>
      <c r="BH11" s="21"/>
    </row>
    <row r="12" spans="1:60" s="14" customFormat="1">
      <c r="A12" s="17">
        <v>6</v>
      </c>
      <c r="B12" s="13">
        <f>B11+1</f>
        <v>45993</v>
      </c>
      <c r="C12" s="12">
        <f>HLOOKUP(C$9,'[1]Aloc Total'!$D$5:$BF$39,$A12,0)</f>
        <v>0</v>
      </c>
      <c r="D12" s="12">
        <f>HLOOKUP(D$9,'[1]Aloc Total'!$D$5:$BF$39,$A12,0)</f>
        <v>62.651567888299411</v>
      </c>
      <c r="E12" s="12">
        <f>HLOOKUP(E$9,'[1]Aloc Total'!$D$5:$BF$39,$A12,0)</f>
        <v>0</v>
      </c>
      <c r="F12" s="12">
        <f>HLOOKUP(F$9,'[1]Aloc Total'!$D$5:$BF$39,$A12,0)</f>
        <v>445.87824212628425</v>
      </c>
      <c r="G12" s="12">
        <f>HLOOKUP(G$9,'[1]Aloc Total'!$D$5:$BF$39,$A12,0)</f>
        <v>0.35627945488117457</v>
      </c>
      <c r="H12" s="12">
        <f>HLOOKUP(H$9,'[1]Aloc Total'!$D$5:$BF$39,$A12,0)</f>
        <v>39.135783461872293</v>
      </c>
      <c r="I12" s="12">
        <f>HLOOKUP(I$9,'[1]Aloc Total'!$D$5:$BF$39,$A12,0)</f>
        <v>66.940325389570418</v>
      </c>
      <c r="J12" s="12">
        <f>HLOOKUP(J$9,'[1]Aloc Total'!$D$5:$BF$39,$A12,0)</f>
        <v>88.871483888380894</v>
      </c>
      <c r="K12" s="12">
        <f>HLOOKUP(K$9,'[1]Aloc Total'!$D$5:$BF$39,$A12,0)</f>
        <v>59.669704549967442</v>
      </c>
      <c r="L12" s="12">
        <f>HLOOKUP(L$9,'[1]Aloc Total'!$D$5:$BF$39,$A12,0)</f>
        <v>254.3100766311801</v>
      </c>
      <c r="M12" s="12">
        <f>HLOOKUP(M$9,'[1]Aloc Total'!$D$5:$BF$39,$A12,0)</f>
        <v>263.12055389579263</v>
      </c>
      <c r="N12" s="12">
        <f>HLOOKUP(N$9,'[1]Aloc Total'!$D$5:$BF$39,$A12,0)</f>
        <v>1179.7077591633451</v>
      </c>
      <c r="O12" s="12">
        <f>HLOOKUP(O$9,'[1]Aloc Total'!$D$5:$BF$39,$A12,0)</f>
        <v>1006.2296896918535</v>
      </c>
      <c r="P12" s="12">
        <f>HLOOKUP(P$9,'[1]Aloc Total'!$D$5:$BF$39,$A12,0)</f>
        <v>463.24532408683143</v>
      </c>
      <c r="Q12" s="12">
        <f>HLOOKUP(Q$9,'[1]Aloc Total'!$D$5:$BF$39,$A12,0)</f>
        <v>890.98682412091694</v>
      </c>
      <c r="R12" s="12">
        <f>HLOOKUP(R$9,'[1]Aloc Total'!$D$5:$BF$39,$A12,0)</f>
        <v>469.66317973006488</v>
      </c>
      <c r="S12" s="12">
        <f>HLOOKUP(S$9,'[1]Aloc Total'!$D$5:$BF$39,$A12,0)</f>
        <v>429.57812196440329</v>
      </c>
      <c r="T12" s="12">
        <f>HLOOKUP(T$9,'[1]Aloc Total'!$D$5:$BF$39,$A12,0)</f>
        <v>149.81174139236606</v>
      </c>
      <c r="U12" s="12">
        <f>HLOOKUP(U$9,'[1]Aloc Total'!$D$5:$BF$39,$A12,0)</f>
        <v>90.398204351547449</v>
      </c>
      <c r="V12" s="12">
        <f>HLOOKUP(V$9,'[1]Aloc Total'!$D$5:$BF$39,$A12,0)</f>
        <v>43.700128080989579</v>
      </c>
      <c r="W12" s="12">
        <f>HLOOKUP(W$9,'[1]Aloc Total'!$D$5:$BF$39,$A12,0)</f>
        <v>22.674010545067596</v>
      </c>
      <c r="X12" s="12">
        <f>HLOOKUP(X$9,'[1]Aloc Total'!$D$5:$BF$39,$A12,0)</f>
        <v>437.85511832968257</v>
      </c>
      <c r="Y12" s="12">
        <f>HLOOKUP(Y$9,'[1]Aloc Total'!$D$5:$BF$39,$A12,0)</f>
        <v>203.05945129907826</v>
      </c>
      <c r="Z12" s="12">
        <f>HLOOKUP(Z$9,'[1]Aloc Total'!$D$5:$BF$39,$A12,0)</f>
        <v>135.13500109470814</v>
      </c>
      <c r="AA12" s="12">
        <f>HLOOKUP(AA$9,'[1]Aloc Total'!$D$5:$BF$39,$A12,0)</f>
        <v>2.6542685348220543</v>
      </c>
      <c r="AB12" s="12">
        <f>HLOOKUP(AB$9,'[1]Aloc Total'!$D$5:$BF$39,$A12,0)</f>
        <v>348.25793956969642</v>
      </c>
      <c r="AC12" s="12">
        <f>HLOOKUP(AC$9,'[1]Aloc Total'!$D$5:$BF$39,$A12,0)</f>
        <v>1222.685409342977</v>
      </c>
      <c r="AD12" s="12">
        <f>HLOOKUP(AD$9,'[1]Aloc Total'!$D$5:$BF$39,$A12,0)</f>
        <v>1614.9555231076445</v>
      </c>
      <c r="AE12" s="12">
        <f>HLOOKUP(AE$9,'[1]Aloc Total'!$D$5:$BF$39,$A12,0)</f>
        <v>0</v>
      </c>
      <c r="AF12" s="12">
        <f>HLOOKUP(AF$9,'[1]Aloc Total'!$D$5:$BF$39,$A12,0)</f>
        <v>296.72430020777068</v>
      </c>
      <c r="AG12" s="12">
        <f>HLOOKUP(AG$9,'[1]Aloc Total'!$D$5:$BF$39,$A12,0)</f>
        <v>247.22738047018649</v>
      </c>
      <c r="AH12" s="12">
        <f>HLOOKUP(AH$9,'[1]Aloc Total'!$D$5:$BF$39,$A12,0)</f>
        <v>2996.6850084280595</v>
      </c>
      <c r="AI12" s="12">
        <f>HLOOKUP(AI$9,'[1]Aloc Total'!$D$5:$BF$39,$A12,0)</f>
        <v>247.98015150803934</v>
      </c>
      <c r="AJ12" s="12">
        <f>HLOOKUP(AJ$9,'[1]Aloc Total'!$D$5:$BF$39,$A12,0)</f>
        <v>655.48851717214586</v>
      </c>
      <c r="AK12" s="12">
        <f>HLOOKUP(AK$9,'[1]Aloc Total'!$D$5:$BF$39,$A12,0)</f>
        <v>0</v>
      </c>
      <c r="AL12" s="12">
        <f>HLOOKUP(AL$9,'[1]Aloc Total'!$D$5:$BF$39,$A12,0)</f>
        <v>161.8213777806385</v>
      </c>
      <c r="AM12" s="12">
        <f>HLOOKUP(AM$9,'[1]Aloc Total'!$D$5:$BF$39,$A12,0)</f>
        <v>457.32020105313416</v>
      </c>
      <c r="AN12" s="12">
        <f>HLOOKUP(AN$9,'[1]Aloc Total'!$D$5:$BF$39,$A12,0)</f>
        <v>223.30867052029319</v>
      </c>
      <c r="AO12" s="12">
        <f>HLOOKUP(AO$9,'[1]Aloc Total'!$D$5:$BF$39,$A12,0)</f>
        <v>40.140818583279007</v>
      </c>
      <c r="AP12" s="12">
        <f>HLOOKUP(AP$9,'[1]Aloc Total'!$D$5:$BF$39,$A12,0)</f>
        <v>198.96746514459633</v>
      </c>
      <c r="AQ12" s="12">
        <f>HLOOKUP(AQ$9,'[1]Aloc Total'!$D$5:$BF$39,$A12,0)</f>
        <v>70.031029554600536</v>
      </c>
      <c r="AR12" s="12">
        <f>HLOOKUP(AR$9,'[1]Aloc Total'!$D$5:$BF$39,$A12,0)</f>
        <v>30.788549912861658</v>
      </c>
      <c r="AS12" s="12">
        <f>HLOOKUP(AS$9,'[1]Aloc Total'!$D$5:$BF$39,$A12,0)</f>
        <v>212.50045473214834</v>
      </c>
      <c r="AT12" s="12">
        <f>HLOOKUP(AT$9,'[1]Aloc Total'!$D$5:$BF$39,$A12,0)</f>
        <v>277.38754886142175</v>
      </c>
      <c r="AU12" s="12">
        <f>HLOOKUP(AU$9,'[1]Aloc Total'!$D$5:$BF$39,$A12,0)</f>
        <v>183.59410049477268</v>
      </c>
      <c r="AV12" s="12">
        <f>HLOOKUP(AV$9,'[1]Aloc Total'!$D$5:$BF$39,$A12,0)</f>
        <v>7.9912221749833972</v>
      </c>
      <c r="AW12" s="12">
        <f>HLOOKUP(AW$9,'[1]Aloc Total'!$D$5:$BF$39,$A12,0)</f>
        <v>126.42424990776007</v>
      </c>
      <c r="AX12" s="12">
        <f>HLOOKUP(AX$9,'[1]Aloc Total'!$D$5:$BF$39,$A12,0)</f>
        <v>297.75070244555957</v>
      </c>
      <c r="AY12" s="12">
        <f>HLOOKUP(AY$9,'[1]Aloc Total'!$D$5:$BF$39,$A12,0)</f>
        <v>549.89307729181155</v>
      </c>
      <c r="AZ12" s="12">
        <f>HLOOKUP(AZ$9,'[1]Aloc Total'!$D$5:$BF$39,$A12,0)</f>
        <v>663.43148479342165</v>
      </c>
      <c r="BA12" s="8">
        <f t="shared" ref="BA12:BA41" si="0">SUM(C12:AZ12)</f>
        <v>17936.988022729707</v>
      </c>
      <c r="BB12" s="40"/>
      <c r="BC12" s="41"/>
      <c r="BD12" s="40"/>
      <c r="BE12" s="40"/>
      <c r="BF12" s="40"/>
      <c r="BG12" s="40"/>
      <c r="BH12" s="40"/>
    </row>
    <row r="13" spans="1:60">
      <c r="A13" s="18">
        <v>7</v>
      </c>
      <c r="B13" s="7">
        <f t="shared" ref="B13:B39" si="1">B12+1</f>
        <v>45994</v>
      </c>
      <c r="C13" s="8">
        <f>HLOOKUP(C$9,'[1]Aloc Total'!$D$5:$BF$39,$A13,0)</f>
        <v>0</v>
      </c>
      <c r="D13" s="8">
        <f>HLOOKUP(D$9,'[1]Aloc Total'!$D$5:$BF$39,$A13,0)</f>
        <v>211.91898735996094</v>
      </c>
      <c r="E13" s="8">
        <f>HLOOKUP(E$9,'[1]Aloc Total'!$D$5:$BF$39,$A13,0)</f>
        <v>0</v>
      </c>
      <c r="F13" s="8">
        <f>HLOOKUP(F$9,'[1]Aloc Total'!$D$5:$BF$39,$A13,0)</f>
        <v>914.71975403903173</v>
      </c>
      <c r="G13" s="8">
        <f>HLOOKUP(G$9,'[1]Aloc Total'!$D$5:$BF$39,$A13,0)</f>
        <v>5.7409514870431559</v>
      </c>
      <c r="H13" s="8">
        <f>HLOOKUP(H$9,'[1]Aloc Total'!$D$5:$BF$39,$A13,0)</f>
        <v>44.151040077310171</v>
      </c>
      <c r="I13" s="8">
        <f>HLOOKUP(I$9,'[1]Aloc Total'!$D$5:$BF$39,$A13,0)</f>
        <v>71.200398239470061</v>
      </c>
      <c r="J13" s="8">
        <f>HLOOKUP(J$9,'[1]Aloc Total'!$D$5:$BF$39,$A13,0)</f>
        <v>109.15340897377608</v>
      </c>
      <c r="K13" s="8">
        <f>HLOOKUP(K$9,'[1]Aloc Total'!$D$5:$BF$39,$A13,0)</f>
        <v>59.623862723944356</v>
      </c>
      <c r="L13" s="8">
        <f>HLOOKUP(L$9,'[1]Aloc Total'!$D$5:$BF$39,$A13,0)</f>
        <v>260.8410623947733</v>
      </c>
      <c r="M13" s="8">
        <f>HLOOKUP(M$9,'[1]Aloc Total'!$D$5:$BF$39,$A13,0)</f>
        <v>265.9107394235603</v>
      </c>
      <c r="N13" s="8">
        <f>HLOOKUP(N$9,'[1]Aloc Total'!$D$5:$BF$39,$A13,0)</f>
        <v>1181.2706705417934</v>
      </c>
      <c r="O13" s="8">
        <f>HLOOKUP(O$9,'[1]Aloc Total'!$D$5:$BF$39,$A13,0)</f>
        <v>988.13771710226354</v>
      </c>
      <c r="P13" s="8">
        <f>HLOOKUP(P$9,'[1]Aloc Total'!$D$5:$BF$39,$A13,0)</f>
        <v>380.03249086333534</v>
      </c>
      <c r="Q13" s="8">
        <f>HLOOKUP(Q$9,'[1]Aloc Total'!$D$5:$BF$39,$A13,0)</f>
        <v>907.98958420096687</v>
      </c>
      <c r="R13" s="8">
        <f>HLOOKUP(R$9,'[1]Aloc Total'!$D$5:$BF$39,$A13,0)</f>
        <v>470.12615536481121</v>
      </c>
      <c r="S13" s="8">
        <f>HLOOKUP(S$9,'[1]Aloc Total'!$D$5:$BF$39,$A13,0)</f>
        <v>409.02195016543129</v>
      </c>
      <c r="T13" s="8">
        <f>HLOOKUP(T$9,'[1]Aloc Total'!$D$5:$BF$39,$A13,0)</f>
        <v>171.15859735794169</v>
      </c>
      <c r="U13" s="8">
        <f>HLOOKUP(U$9,'[1]Aloc Total'!$D$5:$BF$39,$A13,0)</f>
        <v>74.228639565533143</v>
      </c>
      <c r="V13" s="8">
        <f>HLOOKUP(V$9,'[1]Aloc Total'!$D$5:$BF$39,$A13,0)</f>
        <v>43.172544960443197</v>
      </c>
      <c r="W13" s="8">
        <f>HLOOKUP(W$9,'[1]Aloc Total'!$D$5:$BF$39,$A13,0)</f>
        <v>26.067914155899576</v>
      </c>
      <c r="X13" s="8">
        <f>HLOOKUP(X$9,'[1]Aloc Total'!$D$5:$BF$39,$A13,0)</f>
        <v>439.06067792983345</v>
      </c>
      <c r="Y13" s="8">
        <f>HLOOKUP(Y$9,'[1]Aloc Total'!$D$5:$BF$39,$A13,0)</f>
        <v>225.30694520553342</v>
      </c>
      <c r="Z13" s="8">
        <f>HLOOKUP(Z$9,'[1]Aloc Total'!$D$5:$BF$39,$A13,0)</f>
        <v>135.8971549624487</v>
      </c>
      <c r="AA13" s="8">
        <f>HLOOKUP(AA$9,'[1]Aloc Total'!$D$5:$BF$39,$A13,0)</f>
        <v>2.5934141809785425</v>
      </c>
      <c r="AB13" s="8">
        <f>HLOOKUP(AB$9,'[1]Aloc Total'!$D$5:$BF$39,$A13,0)</f>
        <v>343.6088814007353</v>
      </c>
      <c r="AC13" s="8">
        <f>HLOOKUP(AC$9,'[1]Aloc Total'!$D$5:$BF$39,$A13,0)</f>
        <v>1176.0704381371402</v>
      </c>
      <c r="AD13" s="8">
        <f>HLOOKUP(AD$9,'[1]Aloc Total'!$D$5:$BF$39,$A13,0)</f>
        <v>1648.8009989979405</v>
      </c>
      <c r="AE13" s="8">
        <f>HLOOKUP(AE$9,'[1]Aloc Total'!$D$5:$BF$39,$A13,0)</f>
        <v>0</v>
      </c>
      <c r="AF13" s="8">
        <f>HLOOKUP(AF$9,'[1]Aloc Total'!$D$5:$BF$39,$A13,0)</f>
        <v>239.99999999999997</v>
      </c>
      <c r="AG13" s="8">
        <f>HLOOKUP(AG$9,'[1]Aloc Total'!$D$5:$BF$39,$A13,0)</f>
        <v>273.42638616366082</v>
      </c>
      <c r="AH13" s="8">
        <f>HLOOKUP(AH$9,'[1]Aloc Total'!$D$5:$BF$39,$A13,0)</f>
        <v>4454.4498659180199</v>
      </c>
      <c r="AI13" s="8">
        <f>HLOOKUP(AI$9,'[1]Aloc Total'!$D$5:$BF$39,$A13,0)</f>
        <v>259.18995241538022</v>
      </c>
      <c r="AJ13" s="8">
        <f>HLOOKUP(AJ$9,'[1]Aloc Total'!$D$5:$BF$39,$A13,0)</f>
        <v>648.52645739542368</v>
      </c>
      <c r="AK13" s="8">
        <f>HLOOKUP(AK$9,'[1]Aloc Total'!$D$5:$BF$39,$A13,0)</f>
        <v>0</v>
      </c>
      <c r="AL13" s="8">
        <f>HLOOKUP(AL$9,'[1]Aloc Total'!$D$5:$BF$39,$A13,0)</f>
        <v>154.99121378405266</v>
      </c>
      <c r="AM13" s="8">
        <f>HLOOKUP(AM$9,'[1]Aloc Total'!$D$5:$BF$39,$A13,0)</f>
        <v>474.28971910729376</v>
      </c>
      <c r="AN13" s="8">
        <f>HLOOKUP(AN$9,'[1]Aloc Total'!$D$5:$BF$39,$A13,0)</f>
        <v>244.39617857176654</v>
      </c>
      <c r="AO13" s="8">
        <f>HLOOKUP(AO$9,'[1]Aloc Total'!$D$5:$BF$39,$A13,0)</f>
        <v>39.404132396662405</v>
      </c>
      <c r="AP13" s="8">
        <f>HLOOKUP(AP$9,'[1]Aloc Total'!$D$5:$BF$39,$A13,0)</f>
        <v>208.07122286341522</v>
      </c>
      <c r="AQ13" s="8">
        <f>HLOOKUP(AQ$9,'[1]Aloc Total'!$D$5:$BF$39,$A13,0)</f>
        <v>76.423953678416481</v>
      </c>
      <c r="AR13" s="8">
        <f>HLOOKUP(AR$9,'[1]Aloc Total'!$D$5:$BF$39,$A13,0)</f>
        <v>29.056479515580037</v>
      </c>
      <c r="AS13" s="8">
        <f>HLOOKUP(AS$9,'[1]Aloc Total'!$D$5:$BF$39,$A13,0)</f>
        <v>221.38733504013265</v>
      </c>
      <c r="AT13" s="8">
        <f>HLOOKUP(AT$9,'[1]Aloc Total'!$D$5:$BF$39,$A13,0)</f>
        <v>276.2929747348004</v>
      </c>
      <c r="AU13" s="8">
        <f>HLOOKUP(AU$9,'[1]Aloc Total'!$D$5:$BF$39,$A13,0)</f>
        <v>188.11930530921529</v>
      </c>
      <c r="AV13" s="8">
        <f>HLOOKUP(AV$9,'[1]Aloc Total'!$D$5:$BF$39,$A13,0)</f>
        <v>9.0965195357622406</v>
      </c>
      <c r="AW13" s="8">
        <f>HLOOKUP(AW$9,'[1]Aloc Total'!$D$5:$BF$39,$A13,0)</f>
        <v>135.01490087214475</v>
      </c>
      <c r="AX13" s="8">
        <f>HLOOKUP(AX$9,'[1]Aloc Total'!$D$5:$BF$39,$A13,0)</f>
        <v>324.44378115283831</v>
      </c>
      <c r="AY13" s="8">
        <f>HLOOKUP(AY$9,'[1]Aloc Total'!$D$5:$BF$39,$A13,0)</f>
        <v>626.06825193777468</v>
      </c>
      <c r="AZ13" s="8">
        <f>HLOOKUP(AZ$9,'[1]Aloc Total'!$D$5:$BF$39,$A13,0)</f>
        <v>786.57737393839636</v>
      </c>
      <c r="BA13" s="8">
        <f t="shared" si="0"/>
        <v>20235.030984142628</v>
      </c>
      <c r="BB13" s="21"/>
      <c r="BC13" s="39"/>
      <c r="BD13" s="21"/>
      <c r="BE13" s="21"/>
      <c r="BF13" s="21"/>
      <c r="BG13" s="21"/>
      <c r="BH13" s="21"/>
    </row>
    <row r="14" spans="1:60" s="14" customFormat="1">
      <c r="A14" s="17">
        <v>8</v>
      </c>
      <c r="B14" s="13">
        <f t="shared" si="1"/>
        <v>45995</v>
      </c>
      <c r="C14" s="12">
        <f>HLOOKUP(C$9,'[1]Aloc Total'!$D$5:$BF$39,$A14,0)</f>
        <v>0</v>
      </c>
      <c r="D14" s="12">
        <f>HLOOKUP(D$9,'[1]Aloc Total'!$D$5:$BF$39,$A14,0)</f>
        <v>317.48091713355404</v>
      </c>
      <c r="E14" s="12">
        <f>HLOOKUP(E$9,'[1]Aloc Total'!$D$5:$BF$39,$A14,0)</f>
        <v>0</v>
      </c>
      <c r="F14" s="12">
        <f>HLOOKUP(F$9,'[1]Aloc Total'!$D$5:$BF$39,$A14,0)</f>
        <v>908.0126391544045</v>
      </c>
      <c r="G14" s="12">
        <f>HLOOKUP(G$9,'[1]Aloc Total'!$D$5:$BF$39,$A14,0)</f>
        <v>9.8787794675479947</v>
      </c>
      <c r="H14" s="12">
        <f>HLOOKUP(H$9,'[1]Aloc Total'!$D$5:$BF$39,$A14,0)</f>
        <v>38.605251451932602</v>
      </c>
      <c r="I14" s="12">
        <f>HLOOKUP(I$9,'[1]Aloc Total'!$D$5:$BF$39,$A14,0)</f>
        <v>65.952983604523368</v>
      </c>
      <c r="J14" s="12">
        <f>HLOOKUP(J$9,'[1]Aloc Total'!$D$5:$BF$39,$A14,0)</f>
        <v>111.60313181704473</v>
      </c>
      <c r="K14" s="12">
        <f>HLOOKUP(K$9,'[1]Aloc Total'!$D$5:$BF$39,$A14,0)</f>
        <v>68.799198030763833</v>
      </c>
      <c r="L14" s="12">
        <f>HLOOKUP(L$9,'[1]Aloc Total'!$D$5:$BF$39,$A14,0)</f>
        <v>253.2500849347164</v>
      </c>
      <c r="M14" s="12">
        <f>HLOOKUP(M$9,'[1]Aloc Total'!$D$5:$BF$39,$A14,0)</f>
        <v>273.77435511207011</v>
      </c>
      <c r="N14" s="12">
        <f>HLOOKUP(N$9,'[1]Aloc Total'!$D$5:$BF$39,$A14,0)</f>
        <v>1166.8924220217809</v>
      </c>
      <c r="O14" s="12">
        <f>HLOOKUP(O$9,'[1]Aloc Total'!$D$5:$BF$39,$A14,0)</f>
        <v>964.39647667767588</v>
      </c>
      <c r="P14" s="12">
        <f>HLOOKUP(P$9,'[1]Aloc Total'!$D$5:$BF$39,$A14,0)</f>
        <v>384.17728894604227</v>
      </c>
      <c r="Q14" s="12">
        <f>HLOOKUP(Q$9,'[1]Aloc Total'!$D$5:$BF$39,$A14,0)</f>
        <v>918.18255442932696</v>
      </c>
      <c r="R14" s="12">
        <f>HLOOKUP(R$9,'[1]Aloc Total'!$D$5:$BF$39,$A14,0)</f>
        <v>488.95132908991724</v>
      </c>
      <c r="S14" s="12">
        <f>HLOOKUP(S$9,'[1]Aloc Total'!$D$5:$BF$39,$A14,0)</f>
        <v>394.33648098680794</v>
      </c>
      <c r="T14" s="12">
        <f>HLOOKUP(T$9,'[1]Aloc Total'!$D$5:$BF$39,$A14,0)</f>
        <v>190.19000414042969</v>
      </c>
      <c r="U14" s="12">
        <f>HLOOKUP(U$9,'[1]Aloc Total'!$D$5:$BF$39,$A14,0)</f>
        <v>78.584685361141979</v>
      </c>
      <c r="V14" s="12">
        <f>HLOOKUP(V$9,'[1]Aloc Total'!$D$5:$BF$39,$A14,0)</f>
        <v>41.298391710575402</v>
      </c>
      <c r="W14" s="12">
        <f>HLOOKUP(W$9,'[1]Aloc Total'!$D$5:$BF$39,$A14,0)</f>
        <v>29.898789558647522</v>
      </c>
      <c r="X14" s="12">
        <f>HLOOKUP(X$9,'[1]Aloc Total'!$D$5:$BF$39,$A14,0)</f>
        <v>445.98842335725209</v>
      </c>
      <c r="Y14" s="12">
        <f>HLOOKUP(Y$9,'[1]Aloc Total'!$D$5:$BF$39,$A14,0)</f>
        <v>196.19550911489645</v>
      </c>
      <c r="Z14" s="12">
        <f>HLOOKUP(Z$9,'[1]Aloc Total'!$D$5:$BF$39,$A14,0)</f>
        <v>137.12523335433033</v>
      </c>
      <c r="AA14" s="12">
        <f>HLOOKUP(AA$9,'[1]Aloc Total'!$D$5:$BF$39,$A14,0)</f>
        <v>2.5703592275400315</v>
      </c>
      <c r="AB14" s="12">
        <f>HLOOKUP(AB$9,'[1]Aloc Total'!$D$5:$BF$39,$A14,0)</f>
        <v>339.69329244814355</v>
      </c>
      <c r="AC14" s="12">
        <f>HLOOKUP(AC$9,'[1]Aloc Total'!$D$5:$BF$39,$A14,0)</f>
        <v>1321.4490767416025</v>
      </c>
      <c r="AD14" s="12">
        <f>HLOOKUP(AD$9,'[1]Aloc Total'!$D$5:$BF$39,$A14,0)</f>
        <v>1672.5191844690894</v>
      </c>
      <c r="AE14" s="12">
        <f>HLOOKUP(AE$9,'[1]Aloc Total'!$D$5:$BF$39,$A14,0)</f>
        <v>0</v>
      </c>
      <c r="AF14" s="12">
        <f>HLOOKUP(AF$9,'[1]Aloc Total'!$D$5:$BF$39,$A14,0)</f>
        <v>239.99999999999997</v>
      </c>
      <c r="AG14" s="12">
        <f>HLOOKUP(AG$9,'[1]Aloc Total'!$D$5:$BF$39,$A14,0)</f>
        <v>257.22089854321911</v>
      </c>
      <c r="AH14" s="12">
        <f>HLOOKUP(AH$9,'[1]Aloc Total'!$D$5:$BF$39,$A14,0)</f>
        <v>3958.4770393976287</v>
      </c>
      <c r="AI14" s="12">
        <f>HLOOKUP(AI$9,'[1]Aloc Total'!$D$5:$BF$39,$A14,0)</f>
        <v>254.51810737383462</v>
      </c>
      <c r="AJ14" s="12">
        <f>HLOOKUP(AJ$9,'[1]Aloc Total'!$D$5:$BF$39,$A14,0)</f>
        <v>654.65558995896743</v>
      </c>
      <c r="AK14" s="12">
        <f>HLOOKUP(AK$9,'[1]Aloc Total'!$D$5:$BF$39,$A14,0)</f>
        <v>0</v>
      </c>
      <c r="AL14" s="12">
        <f>HLOOKUP(AL$9,'[1]Aloc Total'!$D$5:$BF$39,$A14,0)</f>
        <v>162.29909786235274</v>
      </c>
      <c r="AM14" s="12">
        <f>HLOOKUP(AM$9,'[1]Aloc Total'!$D$5:$BF$39,$A14,0)</f>
        <v>447.73228931210696</v>
      </c>
      <c r="AN14" s="12">
        <f>HLOOKUP(AN$9,'[1]Aloc Total'!$D$5:$BF$39,$A14,0)</f>
        <v>235.6444110141662</v>
      </c>
      <c r="AO14" s="12">
        <f>HLOOKUP(AO$9,'[1]Aloc Total'!$D$5:$BF$39,$A14,0)</f>
        <v>39.15964265787261</v>
      </c>
      <c r="AP14" s="12">
        <f>HLOOKUP(AP$9,'[1]Aloc Total'!$D$5:$BF$39,$A14,0)</f>
        <v>196.48450027543973</v>
      </c>
      <c r="AQ14" s="12">
        <f>HLOOKUP(AQ$9,'[1]Aloc Total'!$D$5:$BF$39,$A14,0)</f>
        <v>74.029723571912513</v>
      </c>
      <c r="AR14" s="12">
        <f>HLOOKUP(AR$9,'[1]Aloc Total'!$D$5:$BF$39,$A14,0)</f>
        <v>23.770193156812635</v>
      </c>
      <c r="AS14" s="12">
        <f>HLOOKUP(AS$9,'[1]Aloc Total'!$D$5:$BF$39,$A14,0)</f>
        <v>236.43096023961485</v>
      </c>
      <c r="AT14" s="12">
        <f>HLOOKUP(AT$9,'[1]Aloc Total'!$D$5:$BF$39,$A14,0)</f>
        <v>280.09838245642436</v>
      </c>
      <c r="AU14" s="12">
        <f>HLOOKUP(AU$9,'[1]Aloc Total'!$D$5:$BF$39,$A14,0)</f>
        <v>190.70708979226117</v>
      </c>
      <c r="AV14" s="12">
        <f>HLOOKUP(AV$9,'[1]Aloc Total'!$D$5:$BF$39,$A14,0)</f>
        <v>8.939692236209579</v>
      </c>
      <c r="AW14" s="12">
        <f>HLOOKUP(AW$9,'[1]Aloc Total'!$D$5:$BF$39,$A14,0)</f>
        <v>132.93057223279101</v>
      </c>
      <c r="AX14" s="12">
        <f>HLOOKUP(AX$9,'[1]Aloc Total'!$D$5:$BF$39,$A14,0)</f>
        <v>318.86233777388713</v>
      </c>
      <c r="AY14" s="12">
        <f>HLOOKUP(AY$9,'[1]Aloc Total'!$D$5:$BF$39,$A14,0)</f>
        <v>524.18734036957983</v>
      </c>
      <c r="AZ14" s="12">
        <f>HLOOKUP(AZ$9,'[1]Aloc Total'!$D$5:$BF$39,$A14,0)</f>
        <v>829.73329788589558</v>
      </c>
      <c r="BA14" s="8">
        <f t="shared" si="0"/>
        <v>19885.688008452733</v>
      </c>
      <c r="BB14" s="40"/>
      <c r="BC14" s="41"/>
      <c r="BD14" s="40"/>
      <c r="BE14" s="40"/>
      <c r="BF14" s="40"/>
      <c r="BG14" s="40"/>
      <c r="BH14" s="40"/>
    </row>
    <row r="15" spans="1:60">
      <c r="A15" s="17">
        <v>9</v>
      </c>
      <c r="B15" s="7">
        <f t="shared" si="1"/>
        <v>45996</v>
      </c>
      <c r="C15" s="8">
        <f>HLOOKUP(C$9,'[1]Aloc Total'!$D$5:$BF$39,$A15,0)</f>
        <v>0</v>
      </c>
      <c r="D15" s="8">
        <f>HLOOKUP(D$9,'[1]Aloc Total'!$D$5:$BF$39,$A15,0)</f>
        <v>277.07416234317049</v>
      </c>
      <c r="E15" s="8">
        <f>HLOOKUP(E$9,'[1]Aloc Total'!$D$5:$BF$39,$A15,0)</f>
        <v>0</v>
      </c>
      <c r="F15" s="8">
        <f>HLOOKUP(F$9,'[1]Aloc Total'!$D$5:$BF$39,$A15,0)</f>
        <v>662.65646304469226</v>
      </c>
      <c r="G15" s="8">
        <f>HLOOKUP(G$9,'[1]Aloc Total'!$D$5:$BF$39,$A15,0)</f>
        <v>16.222644795093604</v>
      </c>
      <c r="H15" s="8">
        <f>HLOOKUP(H$9,'[1]Aloc Total'!$D$5:$BF$39,$A15,0)</f>
        <v>46.286304078911847</v>
      </c>
      <c r="I15" s="8">
        <f>HLOOKUP(I$9,'[1]Aloc Total'!$D$5:$BF$39,$A15,0)</f>
        <v>64.214211185893376</v>
      </c>
      <c r="J15" s="8">
        <f>HLOOKUP(J$9,'[1]Aloc Total'!$D$5:$BF$39,$A15,0)</f>
        <v>167.13956576102422</v>
      </c>
      <c r="K15" s="8">
        <f>HLOOKUP(K$9,'[1]Aloc Total'!$D$5:$BF$39,$A15,0)</f>
        <v>60.226508483592866</v>
      </c>
      <c r="L15" s="8">
        <f>HLOOKUP(L$9,'[1]Aloc Total'!$D$5:$BF$39,$A15,0)</f>
        <v>251.16012659743026</v>
      </c>
      <c r="M15" s="8">
        <f>HLOOKUP(M$9,'[1]Aloc Total'!$D$5:$BF$39,$A15,0)</f>
        <v>278.02129200012678</v>
      </c>
      <c r="N15" s="8">
        <f>HLOOKUP(N$9,'[1]Aloc Total'!$D$5:$BF$39,$A15,0)</f>
        <v>1173.6413575196234</v>
      </c>
      <c r="O15" s="8">
        <f>HLOOKUP(O$9,'[1]Aloc Total'!$D$5:$BF$39,$A15,0)</f>
        <v>973.35332608853889</v>
      </c>
      <c r="P15" s="8">
        <f>HLOOKUP(P$9,'[1]Aloc Total'!$D$5:$BF$39,$A15,0)</f>
        <v>390.89110585202002</v>
      </c>
      <c r="Q15" s="8">
        <f>HLOOKUP(Q$9,'[1]Aloc Total'!$D$5:$BF$39,$A15,0)</f>
        <v>908.07831896361984</v>
      </c>
      <c r="R15" s="8">
        <f>HLOOKUP(R$9,'[1]Aloc Total'!$D$5:$BF$39,$A15,0)</f>
        <v>466.96199704580397</v>
      </c>
      <c r="S15" s="8">
        <f>HLOOKUP(S$9,'[1]Aloc Total'!$D$5:$BF$39,$A15,0)</f>
        <v>402.46067126534371</v>
      </c>
      <c r="T15" s="8">
        <f>HLOOKUP(T$9,'[1]Aloc Total'!$D$5:$BF$39,$A15,0)</f>
        <v>160.4703873216921</v>
      </c>
      <c r="U15" s="8">
        <f>HLOOKUP(U$9,'[1]Aloc Total'!$D$5:$BF$39,$A15,0)</f>
        <v>64.295439684636236</v>
      </c>
      <c r="V15" s="8">
        <f>HLOOKUP(V$9,'[1]Aloc Total'!$D$5:$BF$39,$A15,0)</f>
        <v>39.501713827495166</v>
      </c>
      <c r="W15" s="8">
        <f>HLOOKUP(W$9,'[1]Aloc Total'!$D$5:$BF$39,$A15,0)</f>
        <v>32.047993764653803</v>
      </c>
      <c r="X15" s="8">
        <f>HLOOKUP(X$9,'[1]Aloc Total'!$D$5:$BF$39,$A15,0)</f>
        <v>411.7673661905917</v>
      </c>
      <c r="Y15" s="8">
        <f>HLOOKUP(Y$9,'[1]Aloc Total'!$D$5:$BF$39,$A15,0)</f>
        <v>237.42848909711145</v>
      </c>
      <c r="Z15" s="8">
        <f>HLOOKUP(Z$9,'[1]Aloc Total'!$D$5:$BF$39,$A15,0)</f>
        <v>139.07069611134514</v>
      </c>
      <c r="AA15" s="8">
        <f>HLOOKUP(AA$9,'[1]Aloc Total'!$D$5:$BF$39,$A15,0)</f>
        <v>4.8099066813228255</v>
      </c>
      <c r="AB15" s="8">
        <f>HLOOKUP(AB$9,'[1]Aloc Total'!$D$5:$BF$39,$A15,0)</f>
        <v>343.61263453269044</v>
      </c>
      <c r="AC15" s="8">
        <f>HLOOKUP(AC$9,'[1]Aloc Total'!$D$5:$BF$39,$A15,0)</f>
        <v>1337.3344758224453</v>
      </c>
      <c r="AD15" s="8">
        <f>HLOOKUP(AD$9,'[1]Aloc Total'!$D$5:$BF$39,$A15,0)</f>
        <v>1640.3339333072204</v>
      </c>
      <c r="AE15" s="8">
        <f>HLOOKUP(AE$9,'[1]Aloc Total'!$D$5:$BF$39,$A15,0)</f>
        <v>7.5180594677860499</v>
      </c>
      <c r="AF15" s="8">
        <f>HLOOKUP(AF$9,'[1]Aloc Total'!$D$5:$BF$39,$A15,0)</f>
        <v>258.31153080896422</v>
      </c>
      <c r="AG15" s="8">
        <f>HLOOKUP(AG$9,'[1]Aloc Total'!$D$5:$BF$39,$A15,0)</f>
        <v>262.35089376414174</v>
      </c>
      <c r="AH15" s="8">
        <f>HLOOKUP(AH$9,'[1]Aloc Total'!$D$5:$BF$39,$A15,0)</f>
        <v>4019.4585727016056</v>
      </c>
      <c r="AI15" s="8">
        <f>HLOOKUP(AI$9,'[1]Aloc Total'!$D$5:$BF$39,$A15,0)</f>
        <v>234.91657149572941</v>
      </c>
      <c r="AJ15" s="8">
        <f>HLOOKUP(AJ$9,'[1]Aloc Total'!$D$5:$BF$39,$A15,0)</f>
        <v>668.15212055038387</v>
      </c>
      <c r="AK15" s="8">
        <f>HLOOKUP(AK$9,'[1]Aloc Total'!$D$5:$BF$39,$A15,0)</f>
        <v>0</v>
      </c>
      <c r="AL15" s="8">
        <f>HLOOKUP(AL$9,'[1]Aloc Total'!$D$5:$BF$39,$A15,0)</f>
        <v>155.06466793803116</v>
      </c>
      <c r="AM15" s="8">
        <f>HLOOKUP(AM$9,'[1]Aloc Total'!$D$5:$BF$39,$A15,0)</f>
        <v>414.32995107336768</v>
      </c>
      <c r="AN15" s="8">
        <f>HLOOKUP(AN$9,'[1]Aloc Total'!$D$5:$BF$39,$A15,0)</f>
        <v>228.13921942736894</v>
      </c>
      <c r="AO15" s="8">
        <f>HLOOKUP(AO$9,'[1]Aloc Total'!$D$5:$BF$39,$A15,0)</f>
        <v>35.036827205188203</v>
      </c>
      <c r="AP15" s="8">
        <f>HLOOKUP(AP$9,'[1]Aloc Total'!$D$5:$BF$39,$A15,0)</f>
        <v>197.96698739770662</v>
      </c>
      <c r="AQ15" s="8">
        <f>HLOOKUP(AQ$9,'[1]Aloc Total'!$D$5:$BF$39,$A15,0)</f>
        <v>75.355115313772941</v>
      </c>
      <c r="AR15" s="8">
        <f>HLOOKUP(AR$9,'[1]Aloc Total'!$D$5:$BF$39,$A15,0)</f>
        <v>32.385239478905504</v>
      </c>
      <c r="AS15" s="8">
        <f>HLOOKUP(AS$9,'[1]Aloc Total'!$D$5:$BF$39,$A15,0)</f>
        <v>228.05343355410935</v>
      </c>
      <c r="AT15" s="8">
        <f>HLOOKUP(AT$9,'[1]Aloc Total'!$D$5:$BF$39,$A15,0)</f>
        <v>264.84431378660213</v>
      </c>
      <c r="AU15" s="8">
        <f>HLOOKUP(AU$9,'[1]Aloc Total'!$D$5:$BF$39,$A15,0)</f>
        <v>178.5472103385703</v>
      </c>
      <c r="AV15" s="8">
        <f>HLOOKUP(AV$9,'[1]Aloc Total'!$D$5:$BF$39,$A15,0)</f>
        <v>8.3064852592123373</v>
      </c>
      <c r="AW15" s="8">
        <f>HLOOKUP(AW$9,'[1]Aloc Total'!$D$5:$BF$39,$A15,0)</f>
        <v>131.04194261681067</v>
      </c>
      <c r="AX15" s="8">
        <f>HLOOKUP(AX$9,'[1]Aloc Total'!$D$5:$BF$39,$A15,0)</f>
        <v>309.98001484041993</v>
      </c>
      <c r="AY15" s="8">
        <f>HLOOKUP(AY$9,'[1]Aloc Total'!$D$5:$BF$39,$A15,0)</f>
        <v>535.9981785514459</v>
      </c>
      <c r="AZ15" s="8">
        <f>HLOOKUP(AZ$9,'[1]Aloc Total'!$D$5:$BF$39,$A15,0)</f>
        <v>693.56859823121863</v>
      </c>
      <c r="BA15" s="8">
        <f t="shared" si="0"/>
        <v>19488.387025167431</v>
      </c>
      <c r="BB15" s="21"/>
      <c r="BC15" s="21"/>
      <c r="BD15" s="21"/>
      <c r="BE15" s="21"/>
      <c r="BF15" s="21"/>
      <c r="BG15" s="21"/>
      <c r="BH15" s="21"/>
    </row>
    <row r="16" spans="1:60" s="14" customFormat="1">
      <c r="A16" s="18">
        <v>10</v>
      </c>
      <c r="B16" s="13">
        <f t="shared" si="1"/>
        <v>45997</v>
      </c>
      <c r="C16" s="12">
        <f>HLOOKUP(C$9,'[1]Aloc Total'!$D$5:$BF$39,$A16,0)</f>
        <v>0</v>
      </c>
      <c r="D16" s="12">
        <f>HLOOKUP(D$9,'[1]Aloc Total'!$D$5:$BF$39,$A16,0)</f>
        <v>48.036335893407184</v>
      </c>
      <c r="E16" s="12">
        <f>HLOOKUP(E$9,'[1]Aloc Total'!$D$5:$BF$39,$A16,0)</f>
        <v>0</v>
      </c>
      <c r="F16" s="12">
        <f>HLOOKUP(F$9,'[1]Aloc Total'!$D$5:$BF$39,$A16,0)</f>
        <v>425.72982130614946</v>
      </c>
      <c r="G16" s="12">
        <f>HLOOKUP(G$9,'[1]Aloc Total'!$D$5:$BF$39,$A16,0)</f>
        <v>24.684080787881047</v>
      </c>
      <c r="H16" s="12">
        <f>HLOOKUP(H$9,'[1]Aloc Total'!$D$5:$BF$39,$A16,0)</f>
        <v>37.780634745224937</v>
      </c>
      <c r="I16" s="12">
        <f>HLOOKUP(I$9,'[1]Aloc Total'!$D$5:$BF$39,$A16,0)</f>
        <v>55.083913462535222</v>
      </c>
      <c r="J16" s="12">
        <f>HLOOKUP(J$9,'[1]Aloc Total'!$D$5:$BF$39,$A16,0)</f>
        <v>389.9203850799172</v>
      </c>
      <c r="K16" s="12">
        <f>HLOOKUP(K$9,'[1]Aloc Total'!$D$5:$BF$39,$A16,0)</f>
        <v>64.273188973759417</v>
      </c>
      <c r="L16" s="12">
        <f>HLOOKUP(L$9,'[1]Aloc Total'!$D$5:$BF$39,$A16,0)</f>
        <v>223.43225579395792</v>
      </c>
      <c r="M16" s="12">
        <f>HLOOKUP(M$9,'[1]Aloc Total'!$D$5:$BF$39,$A16,0)</f>
        <v>261.69489991456004</v>
      </c>
      <c r="N16" s="12">
        <f>HLOOKUP(N$9,'[1]Aloc Total'!$D$5:$BF$39,$A16,0)</f>
        <v>1152.6739496907137</v>
      </c>
      <c r="O16" s="12">
        <f>HLOOKUP(O$9,'[1]Aloc Total'!$D$5:$BF$39,$A16,0)</f>
        <v>946.0517038428236</v>
      </c>
      <c r="P16" s="12">
        <f>HLOOKUP(P$9,'[1]Aloc Total'!$D$5:$BF$39,$A16,0)</f>
        <v>356.58211816526858</v>
      </c>
      <c r="Q16" s="12">
        <f>HLOOKUP(Q$9,'[1]Aloc Total'!$D$5:$BF$39,$A16,0)</f>
        <v>830.10995148567611</v>
      </c>
      <c r="R16" s="12">
        <f>HLOOKUP(R$9,'[1]Aloc Total'!$D$5:$BF$39,$A16,0)</f>
        <v>409.33453244112087</v>
      </c>
      <c r="S16" s="12">
        <f>HLOOKUP(S$9,'[1]Aloc Total'!$D$5:$BF$39,$A16,0)</f>
        <v>377.13373258972325</v>
      </c>
      <c r="T16" s="12">
        <f>HLOOKUP(T$9,'[1]Aloc Total'!$D$5:$BF$39,$A16,0)</f>
        <v>63.549746745563269</v>
      </c>
      <c r="U16" s="12">
        <f>HLOOKUP(U$9,'[1]Aloc Total'!$D$5:$BF$39,$A16,0)</f>
        <v>12.031736805509404</v>
      </c>
      <c r="V16" s="12">
        <f>HLOOKUP(V$9,'[1]Aloc Total'!$D$5:$BF$39,$A16,0)</f>
        <v>18.406967592965547</v>
      </c>
      <c r="W16" s="12">
        <f>HLOOKUP(W$9,'[1]Aloc Total'!$D$5:$BF$39,$A16,0)</f>
        <v>21.642167338267292</v>
      </c>
      <c r="X16" s="12">
        <f>HLOOKUP(X$9,'[1]Aloc Total'!$D$5:$BF$39,$A16,0)</f>
        <v>374.06152600361497</v>
      </c>
      <c r="Y16" s="12">
        <f>HLOOKUP(Y$9,'[1]Aloc Total'!$D$5:$BF$39,$A16,0)</f>
        <v>239.38333468401405</v>
      </c>
      <c r="Z16" s="12">
        <f>HLOOKUP(Z$9,'[1]Aloc Total'!$D$5:$BF$39,$A16,0)</f>
        <v>132.29602485152409</v>
      </c>
      <c r="AA16" s="12">
        <f>HLOOKUP(AA$9,'[1]Aloc Total'!$D$5:$BF$39,$A16,0)</f>
        <v>2.3355203994919438</v>
      </c>
      <c r="AB16" s="12">
        <f>HLOOKUP(AB$9,'[1]Aloc Total'!$D$5:$BF$39,$A16,0)</f>
        <v>390.6173953001512</v>
      </c>
      <c r="AC16" s="12">
        <f>HLOOKUP(AC$9,'[1]Aloc Total'!$D$5:$BF$39,$A16,0)</f>
        <v>1234.139431908254</v>
      </c>
      <c r="AD16" s="12">
        <f>HLOOKUP(AD$9,'[1]Aloc Total'!$D$5:$BF$39,$A16,0)</f>
        <v>1638.0279018016615</v>
      </c>
      <c r="AE16" s="12">
        <f>HLOOKUP(AE$9,'[1]Aloc Total'!$D$5:$BF$39,$A16,0)</f>
        <v>0</v>
      </c>
      <c r="AF16" s="12">
        <f>HLOOKUP(AF$9,'[1]Aloc Total'!$D$5:$BF$39,$A16,0)</f>
        <v>310.06373541878077</v>
      </c>
      <c r="AG16" s="12">
        <f>HLOOKUP(AG$9,'[1]Aloc Total'!$D$5:$BF$39,$A16,0)</f>
        <v>272.71650806243781</v>
      </c>
      <c r="AH16" s="12">
        <f>HLOOKUP(AH$9,'[1]Aloc Total'!$D$5:$BF$39,$A16,0)</f>
        <v>2026.5267620961231</v>
      </c>
      <c r="AI16" s="12">
        <f>HLOOKUP(AI$9,'[1]Aloc Total'!$D$5:$BF$39,$A16,0)</f>
        <v>204.54247458305318</v>
      </c>
      <c r="AJ16" s="12">
        <f>HLOOKUP(AJ$9,'[1]Aloc Total'!$D$5:$BF$39,$A16,0)</f>
        <v>515.10127598712108</v>
      </c>
      <c r="AK16" s="12">
        <f>HLOOKUP(AK$9,'[1]Aloc Total'!$D$5:$BF$39,$A16,0)</f>
        <v>0</v>
      </c>
      <c r="AL16" s="12">
        <f>HLOOKUP(AL$9,'[1]Aloc Total'!$D$5:$BF$39,$A16,0)</f>
        <v>94.785079445358946</v>
      </c>
      <c r="AM16" s="12">
        <f>HLOOKUP(AM$9,'[1]Aloc Total'!$D$5:$BF$39,$A16,0)</f>
        <v>293.88658501692356</v>
      </c>
      <c r="AN16" s="12">
        <f>HLOOKUP(AN$9,'[1]Aloc Total'!$D$5:$BF$39,$A16,0)</f>
        <v>139.37014242519194</v>
      </c>
      <c r="AO16" s="12">
        <f>HLOOKUP(AO$9,'[1]Aloc Total'!$D$5:$BF$39,$A16,0)</f>
        <v>25.624240342635211</v>
      </c>
      <c r="AP16" s="12">
        <f>HLOOKUP(AP$9,'[1]Aloc Total'!$D$5:$BF$39,$A16,0)</f>
        <v>197.26005818587694</v>
      </c>
      <c r="AQ16" s="12">
        <f>HLOOKUP(AQ$9,'[1]Aloc Total'!$D$5:$BF$39,$A16,0)</f>
        <v>65.369639666358367</v>
      </c>
      <c r="AR16" s="12">
        <f>HLOOKUP(AR$9,'[1]Aloc Total'!$D$5:$BF$39,$A16,0)</f>
        <v>14.762140302849332</v>
      </c>
      <c r="AS16" s="12">
        <f>HLOOKUP(AS$9,'[1]Aloc Total'!$D$5:$BF$39,$A16,0)</f>
        <v>214.82417957406719</v>
      </c>
      <c r="AT16" s="12">
        <f>HLOOKUP(AT$9,'[1]Aloc Total'!$D$5:$BF$39,$A16,0)</f>
        <v>250.45426970901622</v>
      </c>
      <c r="AU16" s="12">
        <f>HLOOKUP(AU$9,'[1]Aloc Total'!$D$5:$BF$39,$A16,0)</f>
        <v>70.258630199592361</v>
      </c>
      <c r="AV16" s="12">
        <f>HLOOKUP(AV$9,'[1]Aloc Total'!$D$5:$BF$39,$A16,0)</f>
        <v>4.0281829112449437</v>
      </c>
      <c r="AW16" s="12">
        <f>HLOOKUP(AW$9,'[1]Aloc Total'!$D$5:$BF$39,$A16,0)</f>
        <v>105.49732228779449</v>
      </c>
      <c r="AX16" s="12">
        <f>HLOOKUP(AX$9,'[1]Aloc Total'!$D$5:$BF$39,$A16,0)</f>
        <v>267.17608105413893</v>
      </c>
      <c r="AY16" s="12">
        <f>HLOOKUP(AY$9,'[1]Aloc Total'!$D$5:$BF$39,$A16,0)</f>
        <v>493.53872866247303</v>
      </c>
      <c r="AZ16" s="12">
        <f>HLOOKUP(AZ$9,'[1]Aloc Total'!$D$5:$BF$39,$A16,0)</f>
        <v>618.26227363286193</v>
      </c>
      <c r="BA16" s="8">
        <f t="shared" si="0"/>
        <v>15913.061567167631</v>
      </c>
      <c r="BB16" s="40"/>
      <c r="BC16" s="40"/>
      <c r="BD16" s="40"/>
      <c r="BE16" s="40"/>
      <c r="BF16" s="40"/>
      <c r="BG16" s="40"/>
      <c r="BH16" s="40"/>
    </row>
    <row r="17" spans="1:60">
      <c r="A17" s="17">
        <v>11</v>
      </c>
      <c r="B17" s="7">
        <f t="shared" si="1"/>
        <v>45998</v>
      </c>
      <c r="C17" s="8">
        <f>HLOOKUP(C$9,'[1]Aloc Total'!$D$5:$BF$39,$A17,0)</f>
        <v>0</v>
      </c>
      <c r="D17" s="8">
        <f>HLOOKUP(D$9,'[1]Aloc Total'!$D$5:$BF$39,$A17,0)</f>
        <v>34.195321404682545</v>
      </c>
      <c r="E17" s="8">
        <f>HLOOKUP(E$9,'[1]Aloc Total'!$D$5:$BF$39,$A17,0)</f>
        <v>0</v>
      </c>
      <c r="F17" s="8">
        <f>HLOOKUP(F$9,'[1]Aloc Total'!$D$5:$BF$39,$A17,0)</f>
        <v>393.50650266302142</v>
      </c>
      <c r="G17" s="8">
        <f>HLOOKUP(G$9,'[1]Aloc Total'!$D$5:$BF$39,$A17,0)</f>
        <v>6.2736281438143333</v>
      </c>
      <c r="H17" s="8">
        <f>HLOOKUP(H$9,'[1]Aloc Total'!$D$5:$BF$39,$A17,0)</f>
        <v>27.304839215961096</v>
      </c>
      <c r="I17" s="8">
        <f>HLOOKUP(I$9,'[1]Aloc Total'!$D$5:$BF$39,$A17,0)</f>
        <v>39.951553500400067</v>
      </c>
      <c r="J17" s="8">
        <f>HLOOKUP(J$9,'[1]Aloc Total'!$D$5:$BF$39,$A17,0)</f>
        <v>407.96249463067585</v>
      </c>
      <c r="K17" s="8">
        <f>HLOOKUP(K$9,'[1]Aloc Total'!$D$5:$BF$39,$A17,0)</f>
        <v>58.530897082446572</v>
      </c>
      <c r="L17" s="8">
        <f>HLOOKUP(L$9,'[1]Aloc Total'!$D$5:$BF$39,$A17,0)</f>
        <v>182.48344151691498</v>
      </c>
      <c r="M17" s="8">
        <f>HLOOKUP(M$9,'[1]Aloc Total'!$D$5:$BF$39,$A17,0)</f>
        <v>240.30606898326221</v>
      </c>
      <c r="N17" s="8">
        <f>HLOOKUP(N$9,'[1]Aloc Total'!$D$5:$BF$39,$A17,0)</f>
        <v>1087.905079218026</v>
      </c>
      <c r="O17" s="8">
        <f>HLOOKUP(O$9,'[1]Aloc Total'!$D$5:$BF$39,$A17,0)</f>
        <v>919.94840301420425</v>
      </c>
      <c r="P17" s="8">
        <f>HLOOKUP(P$9,'[1]Aloc Total'!$D$5:$BF$39,$A17,0)</f>
        <v>211.90880028751133</v>
      </c>
      <c r="Q17" s="8">
        <f>HLOOKUP(Q$9,'[1]Aloc Total'!$D$5:$BF$39,$A17,0)</f>
        <v>769.22503642481627</v>
      </c>
      <c r="R17" s="8">
        <f>HLOOKUP(R$9,'[1]Aloc Total'!$D$5:$BF$39,$A17,0)</f>
        <v>358.46163303221499</v>
      </c>
      <c r="S17" s="8">
        <f>HLOOKUP(S$9,'[1]Aloc Total'!$D$5:$BF$39,$A17,0)</f>
        <v>343.31131165286621</v>
      </c>
      <c r="T17" s="8">
        <f>HLOOKUP(T$9,'[1]Aloc Total'!$D$5:$BF$39,$A17,0)</f>
        <v>36.463821590690486</v>
      </c>
      <c r="U17" s="8">
        <f>HLOOKUP(U$9,'[1]Aloc Total'!$D$5:$BF$39,$A17,0)</f>
        <v>1.4336964068506559</v>
      </c>
      <c r="V17" s="8">
        <f>HLOOKUP(V$9,'[1]Aloc Total'!$D$5:$BF$39,$A17,0)</f>
        <v>10.213076292406404</v>
      </c>
      <c r="W17" s="8">
        <f>HLOOKUP(W$9,'[1]Aloc Total'!$D$5:$BF$39,$A17,0)</f>
        <v>1.1599858549818229</v>
      </c>
      <c r="X17" s="8">
        <f>HLOOKUP(X$9,'[1]Aloc Total'!$D$5:$BF$39,$A17,0)</f>
        <v>352.0965893172085</v>
      </c>
      <c r="Y17" s="8">
        <f>HLOOKUP(Y$9,'[1]Aloc Total'!$D$5:$BF$39,$A17,0)</f>
        <v>188.46405728737722</v>
      </c>
      <c r="Z17" s="8">
        <f>HLOOKUP(Z$9,'[1]Aloc Total'!$D$5:$BF$39,$A17,0)</f>
        <v>123.6965272189595</v>
      </c>
      <c r="AA17" s="8">
        <f>HLOOKUP(AA$9,'[1]Aloc Total'!$D$5:$BF$39,$A17,0)</f>
        <v>0.59353101061468816</v>
      </c>
      <c r="AB17" s="8">
        <f>HLOOKUP(AB$9,'[1]Aloc Total'!$D$5:$BF$39,$A17,0)</f>
        <v>388.10627191412476</v>
      </c>
      <c r="AC17" s="8">
        <f>HLOOKUP(AC$9,'[1]Aloc Total'!$D$5:$BF$39,$A17,0)</f>
        <v>1171.0511603088923</v>
      </c>
      <c r="AD17" s="8">
        <f>HLOOKUP(AD$9,'[1]Aloc Total'!$D$5:$BF$39,$A17,0)</f>
        <v>1885.3040729872644</v>
      </c>
      <c r="AE17" s="8">
        <f>HLOOKUP(AE$9,'[1]Aloc Total'!$D$5:$BF$39,$A17,0)</f>
        <v>0</v>
      </c>
      <c r="AF17" s="8">
        <f>HLOOKUP(AF$9,'[1]Aloc Total'!$D$5:$BF$39,$A17,0)</f>
        <v>284.82740807179118</v>
      </c>
      <c r="AG17" s="8">
        <f>HLOOKUP(AG$9,'[1]Aloc Total'!$D$5:$BF$39,$A17,0)</f>
        <v>261.07858203136067</v>
      </c>
      <c r="AH17" s="8">
        <f>HLOOKUP(AH$9,'[1]Aloc Total'!$D$5:$BF$39,$A17,0)</f>
        <v>4044.4296326228045</v>
      </c>
      <c r="AI17" s="8">
        <f>HLOOKUP(AI$9,'[1]Aloc Total'!$D$5:$BF$39,$A17,0)</f>
        <v>171.6387667326351</v>
      </c>
      <c r="AJ17" s="8">
        <f>HLOOKUP(AJ$9,'[1]Aloc Total'!$D$5:$BF$39,$A17,0)</f>
        <v>430.02501274791513</v>
      </c>
      <c r="AK17" s="8">
        <f>HLOOKUP(AK$9,'[1]Aloc Total'!$D$5:$BF$39,$A17,0)</f>
        <v>0</v>
      </c>
      <c r="AL17" s="8">
        <f>HLOOKUP(AL$9,'[1]Aloc Total'!$D$5:$BF$39,$A17,0)</f>
        <v>63.886348301529516</v>
      </c>
      <c r="AM17" s="8">
        <f>HLOOKUP(AM$9,'[1]Aloc Total'!$D$5:$BF$39,$A17,0)</f>
        <v>257.97259725765616</v>
      </c>
      <c r="AN17" s="8">
        <f>HLOOKUP(AN$9,'[1]Aloc Total'!$D$5:$BF$39,$A17,0)</f>
        <v>78.272103085452343</v>
      </c>
      <c r="AO17" s="8">
        <f>HLOOKUP(AO$9,'[1]Aloc Total'!$D$5:$BF$39,$A17,0)</f>
        <v>9.8195335988281016</v>
      </c>
      <c r="AP17" s="8">
        <f>HLOOKUP(AP$9,'[1]Aloc Total'!$D$5:$BF$39,$A17,0)</f>
        <v>189.76022821615857</v>
      </c>
      <c r="AQ17" s="8">
        <f>HLOOKUP(AQ$9,'[1]Aloc Total'!$D$5:$BF$39,$A17,0)</f>
        <v>44.10278552360171</v>
      </c>
      <c r="AR17" s="8">
        <f>HLOOKUP(AR$9,'[1]Aloc Total'!$D$5:$BF$39,$A17,0)</f>
        <v>21.684524113189205</v>
      </c>
      <c r="AS17" s="8">
        <f>HLOOKUP(AS$9,'[1]Aloc Total'!$D$5:$BF$39,$A17,0)</f>
        <v>209.5799819093678</v>
      </c>
      <c r="AT17" s="8">
        <f>HLOOKUP(AT$9,'[1]Aloc Total'!$D$5:$BF$39,$A17,0)</f>
        <v>245.17120032049598</v>
      </c>
      <c r="AU17" s="8">
        <f>HLOOKUP(AU$9,'[1]Aloc Total'!$D$5:$BF$39,$A17,0)</f>
        <v>45.197627731077048</v>
      </c>
      <c r="AV17" s="8">
        <f>HLOOKUP(AV$9,'[1]Aloc Total'!$D$5:$BF$39,$A17,0)</f>
        <v>2.074677728612047</v>
      </c>
      <c r="AW17" s="8">
        <f>HLOOKUP(AW$9,'[1]Aloc Total'!$D$5:$BF$39,$A17,0)</f>
        <v>92.093011510131888</v>
      </c>
      <c r="AX17" s="8">
        <f>HLOOKUP(AX$9,'[1]Aloc Total'!$D$5:$BF$39,$A17,0)</f>
        <v>230.19164644510445</v>
      </c>
      <c r="AY17" s="8">
        <f>HLOOKUP(AY$9,'[1]Aloc Total'!$D$5:$BF$39,$A17,0)</f>
        <v>401.65267557158012</v>
      </c>
      <c r="AZ17" s="8">
        <f>HLOOKUP(AZ$9,'[1]Aloc Total'!$D$5:$BF$39,$A17,0)</f>
        <v>554.63676800221231</v>
      </c>
      <c r="BA17" s="8">
        <f t="shared" si="0"/>
        <v>16877.952912481695</v>
      </c>
      <c r="BB17" s="21"/>
      <c r="BC17" s="21"/>
      <c r="BD17" s="21"/>
      <c r="BE17" s="21"/>
      <c r="BF17" s="21"/>
      <c r="BG17" s="21"/>
      <c r="BH17" s="21"/>
    </row>
    <row r="18" spans="1:60" s="14" customFormat="1">
      <c r="A18" s="17">
        <v>12</v>
      </c>
      <c r="B18" s="13">
        <f t="shared" si="1"/>
        <v>45999</v>
      </c>
      <c r="C18" s="12">
        <f>HLOOKUP(C$9,'[1]Aloc Total'!$D$5:$BF$39,$A18,0)</f>
        <v>0</v>
      </c>
      <c r="D18" s="12">
        <f>HLOOKUP(D$9,'[1]Aloc Total'!$D$5:$BF$39,$A18,0)</f>
        <v>42.729675389740635</v>
      </c>
      <c r="E18" s="12">
        <f>HLOOKUP(E$9,'[1]Aloc Total'!$D$5:$BF$39,$A18,0)</f>
        <v>0</v>
      </c>
      <c r="F18" s="12">
        <f>HLOOKUP(F$9,'[1]Aloc Total'!$D$5:$BF$39,$A18,0)</f>
        <v>446.07983892844436</v>
      </c>
      <c r="G18" s="12">
        <f>HLOOKUP(G$9,'[1]Aloc Total'!$D$5:$BF$39,$A18,0)</f>
        <v>16.452926248624777</v>
      </c>
      <c r="H18" s="12">
        <f>HLOOKUP(H$9,'[1]Aloc Total'!$D$5:$BF$39,$A18,0)</f>
        <v>35.07114155449203</v>
      </c>
      <c r="I18" s="12">
        <f>HLOOKUP(I$9,'[1]Aloc Total'!$D$5:$BF$39,$A18,0)</f>
        <v>32.748489035989024</v>
      </c>
      <c r="J18" s="12">
        <f>HLOOKUP(J$9,'[1]Aloc Total'!$D$5:$BF$39,$A18,0)</f>
        <v>350.43073489084907</v>
      </c>
      <c r="K18" s="12">
        <f>HLOOKUP(K$9,'[1]Aloc Total'!$D$5:$BF$39,$A18,0)</f>
        <v>22.776953592979112</v>
      </c>
      <c r="L18" s="12">
        <f>HLOOKUP(L$9,'[1]Aloc Total'!$D$5:$BF$39,$A18,0)</f>
        <v>171.12539189734741</v>
      </c>
      <c r="M18" s="12">
        <f>HLOOKUP(M$9,'[1]Aloc Total'!$D$5:$BF$39,$A18,0)</f>
        <v>257.56109314686381</v>
      </c>
      <c r="N18" s="12">
        <f>HLOOKUP(N$9,'[1]Aloc Total'!$D$5:$BF$39,$A18,0)</f>
        <v>1083.9972646101987</v>
      </c>
      <c r="O18" s="12">
        <f>HLOOKUP(O$9,'[1]Aloc Total'!$D$5:$BF$39,$A18,0)</f>
        <v>942.09959893079463</v>
      </c>
      <c r="P18" s="12">
        <f>HLOOKUP(P$9,'[1]Aloc Total'!$D$5:$BF$39,$A18,0)</f>
        <v>316.33728421066229</v>
      </c>
      <c r="Q18" s="12">
        <f>HLOOKUP(Q$9,'[1]Aloc Total'!$D$5:$BF$39,$A18,0)</f>
        <v>876.21744563501125</v>
      </c>
      <c r="R18" s="12">
        <f>HLOOKUP(R$9,'[1]Aloc Total'!$D$5:$BF$39,$A18,0)</f>
        <v>461.61646481831525</v>
      </c>
      <c r="S18" s="12">
        <f>HLOOKUP(S$9,'[1]Aloc Total'!$D$5:$BF$39,$A18,0)</f>
        <v>353.79354112262439</v>
      </c>
      <c r="T18" s="12">
        <f>HLOOKUP(T$9,'[1]Aloc Total'!$D$5:$BF$39,$A18,0)</f>
        <v>139.98596931612872</v>
      </c>
      <c r="U18" s="12">
        <f>HLOOKUP(U$9,'[1]Aloc Total'!$D$5:$BF$39,$A18,0)</f>
        <v>72.527934628161958</v>
      </c>
      <c r="V18" s="12">
        <f>HLOOKUP(V$9,'[1]Aloc Total'!$D$5:$BF$39,$A18,0)</f>
        <v>33.185192747051055</v>
      </c>
      <c r="W18" s="12">
        <f>HLOOKUP(W$9,'[1]Aloc Total'!$D$5:$BF$39,$A18,0)</f>
        <v>26.105445475450644</v>
      </c>
      <c r="X18" s="12">
        <f>HLOOKUP(X$9,'[1]Aloc Total'!$D$5:$BF$39,$A18,0)</f>
        <v>382.6982868748766</v>
      </c>
      <c r="Y18" s="12">
        <f>HLOOKUP(Y$9,'[1]Aloc Total'!$D$5:$BF$39,$A18,0)</f>
        <v>276.2503498790245</v>
      </c>
      <c r="Z18" s="12">
        <f>HLOOKUP(Z$9,'[1]Aloc Total'!$D$5:$BF$39,$A18,0)</f>
        <v>129.6149482313084</v>
      </c>
      <c r="AA18" s="12">
        <f>HLOOKUP(AA$9,'[1]Aloc Total'!$D$5:$BF$39,$A18,0)</f>
        <v>5.0377754071685725</v>
      </c>
      <c r="AB18" s="12">
        <f>HLOOKUP(AB$9,'[1]Aloc Total'!$D$5:$BF$39,$A18,0)</f>
        <v>106.96104375028598</v>
      </c>
      <c r="AC18" s="12">
        <f>HLOOKUP(AC$9,'[1]Aloc Total'!$D$5:$BF$39,$A18,0)</f>
        <v>1176.8301792771945</v>
      </c>
      <c r="AD18" s="12">
        <f>HLOOKUP(AD$9,'[1]Aloc Total'!$D$5:$BF$39,$A18,0)</f>
        <v>1985.8242061408796</v>
      </c>
      <c r="AE18" s="12">
        <f>HLOOKUP(AE$9,'[1]Aloc Total'!$D$5:$BF$39,$A18,0)</f>
        <v>0</v>
      </c>
      <c r="AF18" s="12">
        <f>HLOOKUP(AF$9,'[1]Aloc Total'!$D$5:$BF$39,$A18,0)</f>
        <v>239.99999999999997</v>
      </c>
      <c r="AG18" s="12">
        <f>HLOOKUP(AG$9,'[1]Aloc Total'!$D$5:$BF$39,$A18,0)</f>
        <v>255.50115986521857</v>
      </c>
      <c r="AH18" s="12">
        <f>HLOOKUP(AH$9,'[1]Aloc Total'!$D$5:$BF$39,$A18,0)</f>
        <v>2990.4475740679918</v>
      </c>
      <c r="AI18" s="12">
        <f>HLOOKUP(AI$9,'[1]Aloc Total'!$D$5:$BF$39,$A18,0)</f>
        <v>210.45580205917724</v>
      </c>
      <c r="AJ18" s="12">
        <f>HLOOKUP(AJ$9,'[1]Aloc Total'!$D$5:$BF$39,$A18,0)</f>
        <v>630.85161861455867</v>
      </c>
      <c r="AK18" s="12">
        <f>HLOOKUP(AK$9,'[1]Aloc Total'!$D$5:$BF$39,$A18,0)</f>
        <v>0</v>
      </c>
      <c r="AL18" s="12">
        <f>HLOOKUP(AL$9,'[1]Aloc Total'!$D$5:$BF$39,$A18,0)</f>
        <v>152.27099735916232</v>
      </c>
      <c r="AM18" s="12">
        <f>HLOOKUP(AM$9,'[1]Aloc Total'!$D$5:$BF$39,$A18,0)</f>
        <v>417.99810139777634</v>
      </c>
      <c r="AN18" s="12">
        <f>HLOOKUP(AN$9,'[1]Aloc Total'!$D$5:$BF$39,$A18,0)</f>
        <v>237.71158247886805</v>
      </c>
      <c r="AO18" s="12">
        <f>HLOOKUP(AO$9,'[1]Aloc Total'!$D$5:$BF$39,$A18,0)</f>
        <v>36.638074145748966</v>
      </c>
      <c r="AP18" s="12">
        <f>HLOOKUP(AP$9,'[1]Aloc Total'!$D$5:$BF$39,$A18,0)</f>
        <v>185.44412646778613</v>
      </c>
      <c r="AQ18" s="12">
        <f>HLOOKUP(AQ$9,'[1]Aloc Total'!$D$5:$BF$39,$A18,0)</f>
        <v>69.164324153824907</v>
      </c>
      <c r="AR18" s="12">
        <f>HLOOKUP(AR$9,'[1]Aloc Total'!$D$5:$BF$39,$A18,0)</f>
        <v>22.43649090848017</v>
      </c>
      <c r="AS18" s="12">
        <f>HLOOKUP(AS$9,'[1]Aloc Total'!$D$5:$BF$39,$A18,0)</f>
        <v>229.85198800316738</v>
      </c>
      <c r="AT18" s="12">
        <f>HLOOKUP(AT$9,'[1]Aloc Total'!$D$5:$BF$39,$A18,0)</f>
        <v>264.32048379801086</v>
      </c>
      <c r="AU18" s="12">
        <f>HLOOKUP(AU$9,'[1]Aloc Total'!$D$5:$BF$39,$A18,0)</f>
        <v>144.63712696247583</v>
      </c>
      <c r="AV18" s="12">
        <f>HLOOKUP(AV$9,'[1]Aloc Total'!$D$5:$BF$39,$A18,0)</f>
        <v>7.0121908964084909</v>
      </c>
      <c r="AW18" s="12">
        <f>HLOOKUP(AW$9,'[1]Aloc Total'!$D$5:$BF$39,$A18,0)</f>
        <v>120.74736974480766</v>
      </c>
      <c r="AX18" s="12">
        <f>HLOOKUP(AX$9,'[1]Aloc Total'!$D$5:$BF$39,$A18,0)</f>
        <v>298.38149669487137</v>
      </c>
      <c r="AY18" s="12">
        <f>HLOOKUP(AY$9,'[1]Aloc Total'!$D$5:$BF$39,$A18,0)</f>
        <v>424.45402452226716</v>
      </c>
      <c r="AZ18" s="12">
        <f>HLOOKUP(AZ$9,'[1]Aloc Total'!$D$5:$BF$39,$A18,0)</f>
        <v>608.19181635474956</v>
      </c>
      <c r="BA18" s="8">
        <f t="shared" si="0"/>
        <v>17290.575524235817</v>
      </c>
      <c r="BB18" s="40"/>
      <c r="BC18" s="40"/>
      <c r="BD18" s="40"/>
      <c r="BE18" s="40"/>
      <c r="BF18" s="40"/>
      <c r="BG18" s="40"/>
      <c r="BH18" s="40"/>
    </row>
    <row r="19" spans="1:60">
      <c r="A19" s="18">
        <v>13</v>
      </c>
      <c r="B19" s="7">
        <f t="shared" si="1"/>
        <v>46000</v>
      </c>
      <c r="C19" s="8">
        <f>HLOOKUP(C$9,'[1]Aloc Total'!$D$5:$BF$39,$A19,0)</f>
        <v>0</v>
      </c>
      <c r="D19" s="8">
        <f>HLOOKUP(D$9,'[1]Aloc Total'!$D$5:$BF$39,$A19,0)</f>
        <v>62.686150318457258</v>
      </c>
      <c r="E19" s="8">
        <f>HLOOKUP(E$9,'[1]Aloc Total'!$D$5:$BF$39,$A19,0)</f>
        <v>0</v>
      </c>
      <c r="F19" s="8">
        <f>HLOOKUP(F$9,'[1]Aloc Total'!$D$5:$BF$39,$A19,0)</f>
        <v>492.79748510133948</v>
      </c>
      <c r="G19" s="8">
        <f>HLOOKUP(G$9,'[1]Aloc Total'!$D$5:$BF$39,$A19,0)</f>
        <v>7.8341267945767994</v>
      </c>
      <c r="H19" s="8">
        <f>HLOOKUP(H$9,'[1]Aloc Total'!$D$5:$BF$39,$A19,0)</f>
        <v>47.675499064009102</v>
      </c>
      <c r="I19" s="8">
        <f>HLOOKUP(I$9,'[1]Aloc Total'!$D$5:$BF$39,$A19,0)</f>
        <v>63.558753498019534</v>
      </c>
      <c r="J19" s="8">
        <f>HLOOKUP(J$9,'[1]Aloc Total'!$D$5:$BF$39,$A19,0)</f>
        <v>317.51067410834094</v>
      </c>
      <c r="K19" s="8">
        <f>HLOOKUP(K$9,'[1]Aloc Total'!$D$5:$BF$39,$A19,0)</f>
        <v>54.258492513265779</v>
      </c>
      <c r="L19" s="8">
        <f>HLOOKUP(L$9,'[1]Aloc Total'!$D$5:$BF$39,$A19,0)</f>
        <v>249.64707825781437</v>
      </c>
      <c r="M19" s="8">
        <f>HLOOKUP(M$9,'[1]Aloc Total'!$D$5:$BF$39,$A19,0)</f>
        <v>262.18790060494848</v>
      </c>
      <c r="N19" s="8">
        <f>HLOOKUP(N$9,'[1]Aloc Total'!$D$5:$BF$39,$A19,0)</f>
        <v>1119.1238989014564</v>
      </c>
      <c r="O19" s="8">
        <f>HLOOKUP(O$9,'[1]Aloc Total'!$D$5:$BF$39,$A19,0)</f>
        <v>941.08872299390384</v>
      </c>
      <c r="P19" s="8">
        <f>HLOOKUP(P$9,'[1]Aloc Total'!$D$5:$BF$39,$A19,0)</f>
        <v>350.26532900397046</v>
      </c>
      <c r="Q19" s="8">
        <f>HLOOKUP(Q$9,'[1]Aloc Total'!$D$5:$BF$39,$A19,0)</f>
        <v>912.40970132066695</v>
      </c>
      <c r="R19" s="8">
        <f>HLOOKUP(R$9,'[1]Aloc Total'!$D$5:$BF$39,$A19,0)</f>
        <v>480.51830966764663</v>
      </c>
      <c r="S19" s="8">
        <f>HLOOKUP(S$9,'[1]Aloc Total'!$D$5:$BF$39,$A19,0)</f>
        <v>373.2964232464812</v>
      </c>
      <c r="T19" s="8">
        <f>HLOOKUP(T$9,'[1]Aloc Total'!$D$5:$BF$39,$A19,0)</f>
        <v>201.56351204384646</v>
      </c>
      <c r="U19" s="8">
        <f>HLOOKUP(U$9,'[1]Aloc Total'!$D$5:$BF$39,$A19,0)</f>
        <v>105.17562526307097</v>
      </c>
      <c r="V19" s="8">
        <f>HLOOKUP(V$9,'[1]Aloc Total'!$D$5:$BF$39,$A19,0)</f>
        <v>39.399843102999426</v>
      </c>
      <c r="W19" s="8">
        <f>HLOOKUP(W$9,'[1]Aloc Total'!$D$5:$BF$39,$A19,0)</f>
        <v>21.046223599967156</v>
      </c>
      <c r="X19" s="8">
        <f>HLOOKUP(X$9,'[1]Aloc Total'!$D$5:$BF$39,$A19,0)</f>
        <v>406.70305077888344</v>
      </c>
      <c r="Y19" s="8">
        <f>HLOOKUP(Y$9,'[1]Aloc Total'!$D$5:$BF$39,$A19,0)</f>
        <v>312.60479448130894</v>
      </c>
      <c r="Z19" s="8">
        <f>HLOOKUP(Z$9,'[1]Aloc Total'!$D$5:$BF$39,$A19,0)</f>
        <v>140.68883214570386</v>
      </c>
      <c r="AA19" s="8">
        <f>HLOOKUP(AA$9,'[1]Aloc Total'!$D$5:$BF$39,$A19,0)</f>
        <v>2.9547871720845045</v>
      </c>
      <c r="AB19" s="8">
        <f>HLOOKUP(AB$9,'[1]Aloc Total'!$D$5:$BF$39,$A19,0)</f>
        <v>0</v>
      </c>
      <c r="AC19" s="8">
        <f>HLOOKUP(AC$9,'[1]Aloc Total'!$D$5:$BF$39,$A19,0)</f>
        <v>1170.8758354304182</v>
      </c>
      <c r="AD19" s="8">
        <f>HLOOKUP(AD$9,'[1]Aloc Total'!$D$5:$BF$39,$A19,0)</f>
        <v>1932.2737151628596</v>
      </c>
      <c r="AE19" s="8">
        <f>HLOOKUP(AE$9,'[1]Aloc Total'!$D$5:$BF$39,$A19,0)</f>
        <v>0</v>
      </c>
      <c r="AF19" s="8">
        <f>HLOOKUP(AF$9,'[1]Aloc Total'!$D$5:$BF$39,$A19,0)</f>
        <v>263.20400639329938</v>
      </c>
      <c r="AG19" s="8">
        <f>HLOOKUP(AG$9,'[1]Aloc Total'!$D$5:$BF$39,$A19,0)</f>
        <v>264.18617529018883</v>
      </c>
      <c r="AH19" s="8">
        <f>HLOOKUP(AH$9,'[1]Aloc Total'!$D$5:$BF$39,$A19,0)</f>
        <v>3050.9906989347728</v>
      </c>
      <c r="AI19" s="8">
        <f>HLOOKUP(AI$9,'[1]Aloc Total'!$D$5:$BF$39,$A19,0)</f>
        <v>229.04399230940368</v>
      </c>
      <c r="AJ19" s="8">
        <f>HLOOKUP(AJ$9,'[1]Aloc Total'!$D$5:$BF$39,$A19,0)</f>
        <v>640.56257946754249</v>
      </c>
      <c r="AK19" s="8">
        <f>HLOOKUP(AK$9,'[1]Aloc Total'!$D$5:$BF$39,$A19,0)</f>
        <v>0</v>
      </c>
      <c r="AL19" s="8">
        <f>HLOOKUP(AL$9,'[1]Aloc Total'!$D$5:$BF$39,$A19,0)</f>
        <v>173.58101251940266</v>
      </c>
      <c r="AM19" s="8">
        <f>HLOOKUP(AM$9,'[1]Aloc Total'!$D$5:$BF$39,$A19,0)</f>
        <v>446.00316780421855</v>
      </c>
      <c r="AN19" s="8">
        <f>HLOOKUP(AN$9,'[1]Aloc Total'!$D$5:$BF$39,$A19,0)</f>
        <v>235.60339464351395</v>
      </c>
      <c r="AO19" s="8">
        <f>HLOOKUP(AO$9,'[1]Aloc Total'!$D$5:$BF$39,$A19,0)</f>
        <v>37.347148004410137</v>
      </c>
      <c r="AP19" s="8">
        <f>HLOOKUP(AP$9,'[1]Aloc Total'!$D$5:$BF$39,$A19,0)</f>
        <v>199.78430750654002</v>
      </c>
      <c r="AQ19" s="8">
        <f>HLOOKUP(AQ$9,'[1]Aloc Total'!$D$5:$BF$39,$A19,0)</f>
        <v>59.242115587939239</v>
      </c>
      <c r="AR19" s="8">
        <f>HLOOKUP(AR$9,'[1]Aloc Total'!$D$5:$BF$39,$A19,0)</f>
        <v>21.870036064113037</v>
      </c>
      <c r="AS19" s="8">
        <f>HLOOKUP(AS$9,'[1]Aloc Total'!$D$5:$BF$39,$A19,0)</f>
        <v>225.72139820571874</v>
      </c>
      <c r="AT19" s="8">
        <f>HLOOKUP(AT$9,'[1]Aloc Total'!$D$5:$BF$39,$A19,0)</f>
        <v>257.10374721004905</v>
      </c>
      <c r="AU19" s="8">
        <f>HLOOKUP(AU$9,'[1]Aloc Total'!$D$5:$BF$39,$A19,0)</f>
        <v>171.50660287164456</v>
      </c>
      <c r="AV19" s="8">
        <f>HLOOKUP(AV$9,'[1]Aloc Total'!$D$5:$BF$39,$A19,0)</f>
        <v>8.1657428108958463</v>
      </c>
      <c r="AW19" s="8">
        <f>HLOOKUP(AW$9,'[1]Aloc Total'!$D$5:$BF$39,$A19,0)</f>
        <v>127.70460406615925</v>
      </c>
      <c r="AX19" s="8">
        <f>HLOOKUP(AX$9,'[1]Aloc Total'!$D$5:$BF$39,$A19,0)</f>
        <v>312.78708946198554</v>
      </c>
      <c r="AY19" s="8">
        <f>HLOOKUP(AY$9,'[1]Aloc Total'!$D$5:$BF$39,$A19,0)</f>
        <v>483.40017884746112</v>
      </c>
      <c r="AZ19" s="8">
        <f>HLOOKUP(AZ$9,'[1]Aloc Total'!$D$5:$BF$39,$A19,0)</f>
        <v>659.5000790704479</v>
      </c>
      <c r="BA19" s="8">
        <f t="shared" si="0"/>
        <v>17935.452841645743</v>
      </c>
      <c r="BB19" s="21"/>
      <c r="BC19" s="21"/>
      <c r="BD19" s="21"/>
      <c r="BE19" s="21"/>
      <c r="BF19" s="21"/>
      <c r="BG19" s="21"/>
      <c r="BH19" s="21"/>
    </row>
    <row r="20" spans="1:60" s="14" customFormat="1">
      <c r="A20" s="17">
        <v>14</v>
      </c>
      <c r="B20" s="13">
        <f t="shared" si="1"/>
        <v>46001</v>
      </c>
      <c r="C20" s="12">
        <f>HLOOKUP(C$9,'[1]Aloc Total'!$D$5:$BF$39,$A20,0)</f>
        <v>0</v>
      </c>
      <c r="D20" s="12">
        <f>HLOOKUP(D$9,'[1]Aloc Total'!$D$5:$BF$39,$A20,0)</f>
        <v>70.511698525708098</v>
      </c>
      <c r="E20" s="12">
        <f>HLOOKUP(E$9,'[1]Aloc Total'!$D$5:$BF$39,$A20,0)</f>
        <v>0</v>
      </c>
      <c r="F20" s="12">
        <f>HLOOKUP(F$9,'[1]Aloc Total'!$D$5:$BF$39,$A20,0)</f>
        <v>564.2855340970832</v>
      </c>
      <c r="G20" s="12">
        <f>HLOOKUP(G$9,'[1]Aloc Total'!$D$5:$BF$39,$A20,0)</f>
        <v>15.263183418856039</v>
      </c>
      <c r="H20" s="12">
        <f>HLOOKUP(H$9,'[1]Aloc Total'!$D$5:$BF$39,$A20,0)</f>
        <v>36.494650888893112</v>
      </c>
      <c r="I20" s="12">
        <f>HLOOKUP(I$9,'[1]Aloc Total'!$D$5:$BF$39,$A20,0)</f>
        <v>72.268968523259645</v>
      </c>
      <c r="J20" s="12">
        <f>HLOOKUP(J$9,'[1]Aloc Total'!$D$5:$BF$39,$A20,0)</f>
        <v>455.37768718551229</v>
      </c>
      <c r="K20" s="12">
        <f>HLOOKUP(K$9,'[1]Aloc Total'!$D$5:$BF$39,$A20,0)</f>
        <v>40.117227468132626</v>
      </c>
      <c r="L20" s="12">
        <f>HLOOKUP(L$9,'[1]Aloc Total'!$D$5:$BF$39,$A20,0)</f>
        <v>234.09812064866239</v>
      </c>
      <c r="M20" s="12">
        <f>HLOOKUP(M$9,'[1]Aloc Total'!$D$5:$BF$39,$A20,0)</f>
        <v>266.02386954392114</v>
      </c>
      <c r="N20" s="12">
        <f>HLOOKUP(N$9,'[1]Aloc Total'!$D$5:$BF$39,$A20,0)</f>
        <v>1134.4900253682224</v>
      </c>
      <c r="O20" s="12">
        <f>HLOOKUP(O$9,'[1]Aloc Total'!$D$5:$BF$39,$A20,0)</f>
        <v>946.19780790821983</v>
      </c>
      <c r="P20" s="12">
        <f>HLOOKUP(P$9,'[1]Aloc Total'!$D$5:$BF$39,$A20,0)</f>
        <v>367.27479110536672</v>
      </c>
      <c r="Q20" s="12">
        <f>HLOOKUP(Q$9,'[1]Aloc Total'!$D$5:$BF$39,$A20,0)</f>
        <v>917.14159647349402</v>
      </c>
      <c r="R20" s="12">
        <f>HLOOKUP(R$9,'[1]Aloc Total'!$D$5:$BF$39,$A20,0)</f>
        <v>478.32621252500985</v>
      </c>
      <c r="S20" s="12">
        <f>HLOOKUP(S$9,'[1]Aloc Total'!$D$5:$BF$39,$A20,0)</f>
        <v>339.3244131931275</v>
      </c>
      <c r="T20" s="12">
        <f>HLOOKUP(T$9,'[1]Aloc Total'!$D$5:$BF$39,$A20,0)</f>
        <v>193.87214648563281</v>
      </c>
      <c r="U20" s="12">
        <f>HLOOKUP(U$9,'[1]Aloc Total'!$D$5:$BF$39,$A20,0)</f>
        <v>97.132931564131795</v>
      </c>
      <c r="V20" s="12">
        <f>HLOOKUP(V$9,'[1]Aloc Total'!$D$5:$BF$39,$A20,0)</f>
        <v>40.881525982704652</v>
      </c>
      <c r="W20" s="12">
        <f>HLOOKUP(W$9,'[1]Aloc Total'!$D$5:$BF$39,$A20,0)</f>
        <v>28.627282068428222</v>
      </c>
      <c r="X20" s="12">
        <f>HLOOKUP(X$9,'[1]Aloc Total'!$D$5:$BF$39,$A20,0)</f>
        <v>382.28731892579248</v>
      </c>
      <c r="Y20" s="12">
        <f>HLOOKUP(Y$9,'[1]Aloc Total'!$D$5:$BF$39,$A20,0)</f>
        <v>234.42946858412745</v>
      </c>
      <c r="Z20" s="12">
        <f>HLOOKUP(Z$9,'[1]Aloc Total'!$D$5:$BF$39,$A20,0)</f>
        <v>136.67271287288605</v>
      </c>
      <c r="AA20" s="12">
        <f>HLOOKUP(AA$9,'[1]Aloc Total'!$D$5:$BF$39,$A20,0)</f>
        <v>6.6532306329879543</v>
      </c>
      <c r="AB20" s="12">
        <f>HLOOKUP(AB$9,'[1]Aloc Total'!$D$5:$BF$39,$A20,0)</f>
        <v>7.3722234832447719E-2</v>
      </c>
      <c r="AC20" s="12">
        <f>HLOOKUP(AC$9,'[1]Aloc Total'!$D$5:$BF$39,$A20,0)</f>
        <v>1176.5647792317977</v>
      </c>
      <c r="AD20" s="12">
        <f>HLOOKUP(AD$9,'[1]Aloc Total'!$D$5:$BF$39,$A20,0)</f>
        <v>1954.2083587127706</v>
      </c>
      <c r="AE20" s="12">
        <f>HLOOKUP(AE$9,'[1]Aloc Total'!$D$5:$BF$39,$A20,0)</f>
        <v>0</v>
      </c>
      <c r="AF20" s="12">
        <f>HLOOKUP(AF$9,'[1]Aloc Total'!$D$5:$BF$39,$A20,0)</f>
        <v>252.25209926744492</v>
      </c>
      <c r="AG20" s="12">
        <f>HLOOKUP(AG$9,'[1]Aloc Total'!$D$5:$BF$39,$A20,0)</f>
        <v>287.54593665962517</v>
      </c>
      <c r="AH20" s="12">
        <f>HLOOKUP(AH$9,'[1]Aloc Total'!$D$5:$BF$39,$A20,0)</f>
        <v>3749.7382816966251</v>
      </c>
      <c r="AI20" s="12">
        <f>HLOOKUP(AI$9,'[1]Aloc Total'!$D$5:$BF$39,$A20,0)</f>
        <v>213.51487268344272</v>
      </c>
      <c r="AJ20" s="12">
        <f>HLOOKUP(AJ$9,'[1]Aloc Total'!$D$5:$BF$39,$A20,0)</f>
        <v>613.98557977001792</v>
      </c>
      <c r="AK20" s="12">
        <f>HLOOKUP(AK$9,'[1]Aloc Total'!$D$5:$BF$39,$A20,0)</f>
        <v>0</v>
      </c>
      <c r="AL20" s="12">
        <f>HLOOKUP(AL$9,'[1]Aloc Total'!$D$5:$BF$39,$A20,0)</f>
        <v>172.23873168374425</v>
      </c>
      <c r="AM20" s="12">
        <f>HLOOKUP(AM$9,'[1]Aloc Total'!$D$5:$BF$39,$A20,0)</f>
        <v>462.84052199738784</v>
      </c>
      <c r="AN20" s="12">
        <f>HLOOKUP(AN$9,'[1]Aloc Total'!$D$5:$BF$39,$A20,0)</f>
        <v>223.55664531018417</v>
      </c>
      <c r="AO20" s="12">
        <f>HLOOKUP(AO$9,'[1]Aloc Total'!$D$5:$BF$39,$A20,0)</f>
        <v>33.330492569884456</v>
      </c>
      <c r="AP20" s="12">
        <f>HLOOKUP(AP$9,'[1]Aloc Total'!$D$5:$BF$39,$A20,0)</f>
        <v>170.52623118879995</v>
      </c>
      <c r="AQ20" s="12">
        <f>HLOOKUP(AQ$9,'[1]Aloc Total'!$D$5:$BF$39,$A20,0)</f>
        <v>70.389721737167136</v>
      </c>
      <c r="AR20" s="12">
        <f>HLOOKUP(AR$9,'[1]Aloc Total'!$D$5:$BF$39,$A20,0)</f>
        <v>27.360868114433742</v>
      </c>
      <c r="AS20" s="12">
        <f>HLOOKUP(AS$9,'[1]Aloc Total'!$D$5:$BF$39,$A20,0)</f>
        <v>223.48292307535164</v>
      </c>
      <c r="AT20" s="12">
        <f>HLOOKUP(AT$9,'[1]Aloc Total'!$D$5:$BF$39,$A20,0)</f>
        <v>279.92091293111838</v>
      </c>
      <c r="AU20" s="12">
        <f>HLOOKUP(AU$9,'[1]Aloc Total'!$D$5:$BF$39,$A20,0)</f>
        <v>175.50985426347344</v>
      </c>
      <c r="AV20" s="12">
        <f>HLOOKUP(AV$9,'[1]Aloc Total'!$D$5:$BF$39,$A20,0)</f>
        <v>7.5644374555170089</v>
      </c>
      <c r="AW20" s="12">
        <f>HLOOKUP(AW$9,'[1]Aloc Total'!$D$5:$BF$39,$A20,0)</f>
        <v>118.3367867062136</v>
      </c>
      <c r="AX20" s="12">
        <f>HLOOKUP(AX$9,'[1]Aloc Total'!$D$5:$BF$39,$A20,0)</f>
        <v>312.92675958688625</v>
      </c>
      <c r="AY20" s="12">
        <f>HLOOKUP(AY$9,'[1]Aloc Total'!$D$5:$BF$39,$A20,0)</f>
        <v>485.96839342816946</v>
      </c>
      <c r="AZ20" s="12">
        <f>HLOOKUP(AZ$9,'[1]Aloc Total'!$D$5:$BF$39,$A20,0)</f>
        <v>679.56083745134561</v>
      </c>
      <c r="BA20" s="8">
        <f t="shared" si="0"/>
        <v>18749.150151746402</v>
      </c>
      <c r="BB20" s="40"/>
      <c r="BC20" s="40"/>
      <c r="BD20" s="40"/>
      <c r="BE20" s="40"/>
      <c r="BF20" s="40"/>
      <c r="BG20" s="40"/>
      <c r="BH20" s="40"/>
    </row>
    <row r="21" spans="1:60" ht="12" customHeight="1">
      <c r="A21" s="17">
        <v>15</v>
      </c>
      <c r="B21" s="7">
        <f t="shared" si="1"/>
        <v>46002</v>
      </c>
      <c r="C21" s="8">
        <f>HLOOKUP(C$9,'[1]Aloc Total'!$D$5:$BF$39,$A21,0)</f>
        <v>0</v>
      </c>
      <c r="D21" s="8">
        <f>HLOOKUP(D$9,'[1]Aloc Total'!$D$5:$BF$39,$A21,0)</f>
        <v>78.956781586405455</v>
      </c>
      <c r="E21" s="8">
        <f>HLOOKUP(E$9,'[1]Aloc Total'!$D$5:$BF$39,$A21,0)</f>
        <v>0</v>
      </c>
      <c r="F21" s="8">
        <f>HLOOKUP(F$9,'[1]Aloc Total'!$D$5:$BF$39,$A21,0)</f>
        <v>491.15683027525006</v>
      </c>
      <c r="G21" s="8">
        <f>HLOOKUP(G$9,'[1]Aloc Total'!$D$5:$BF$39,$A21,0)</f>
        <v>6.5307176827391231</v>
      </c>
      <c r="H21" s="8">
        <f>HLOOKUP(H$9,'[1]Aloc Total'!$D$5:$BF$39,$A21,0)</f>
        <v>44.803548875790874</v>
      </c>
      <c r="I21" s="8">
        <f>HLOOKUP(I$9,'[1]Aloc Total'!$D$5:$BF$39,$A21,0)</f>
        <v>70.772541196588094</v>
      </c>
      <c r="J21" s="8">
        <f>HLOOKUP(J$9,'[1]Aloc Total'!$D$5:$BF$39,$A21,0)</f>
        <v>407.15664358374346</v>
      </c>
      <c r="K21" s="8">
        <f>HLOOKUP(K$9,'[1]Aloc Total'!$D$5:$BF$39,$A21,0)</f>
        <v>50.413408825259246</v>
      </c>
      <c r="L21" s="8">
        <f>HLOOKUP(L$9,'[1]Aloc Total'!$D$5:$BF$39,$A21,0)</f>
        <v>271.93585661577549</v>
      </c>
      <c r="M21" s="8">
        <f>HLOOKUP(M$9,'[1]Aloc Total'!$D$5:$BF$39,$A21,0)</f>
        <v>274.95444703109678</v>
      </c>
      <c r="N21" s="8">
        <f>HLOOKUP(N$9,'[1]Aloc Total'!$D$5:$BF$39,$A21,0)</f>
        <v>1156.5235907532367</v>
      </c>
      <c r="O21" s="8">
        <f>HLOOKUP(O$9,'[1]Aloc Total'!$D$5:$BF$39,$A21,0)</f>
        <v>963.07725079545639</v>
      </c>
      <c r="P21" s="8">
        <f>HLOOKUP(P$9,'[1]Aloc Total'!$D$5:$BF$39,$A21,0)</f>
        <v>421.2169482109876</v>
      </c>
      <c r="Q21" s="8">
        <f>HLOOKUP(Q$9,'[1]Aloc Total'!$D$5:$BF$39,$A21,0)</f>
        <v>930.20169143470048</v>
      </c>
      <c r="R21" s="8">
        <f>HLOOKUP(R$9,'[1]Aloc Total'!$D$5:$BF$39,$A21,0)</f>
        <v>493.36956964363992</v>
      </c>
      <c r="S21" s="8">
        <f>HLOOKUP(S$9,'[1]Aloc Total'!$D$5:$BF$39,$A21,0)</f>
        <v>352.24430186772759</v>
      </c>
      <c r="T21" s="8">
        <f>HLOOKUP(T$9,'[1]Aloc Total'!$D$5:$BF$39,$A21,0)</f>
        <v>172.18341021087019</v>
      </c>
      <c r="U21" s="8">
        <f>HLOOKUP(U$9,'[1]Aloc Total'!$D$5:$BF$39,$A21,0)</f>
        <v>78.911744002944147</v>
      </c>
      <c r="V21" s="8">
        <f>HLOOKUP(V$9,'[1]Aloc Total'!$D$5:$BF$39,$A21,0)</f>
        <v>42.462934940074142</v>
      </c>
      <c r="W21" s="8">
        <f>HLOOKUP(W$9,'[1]Aloc Total'!$D$5:$BF$39,$A21,0)</f>
        <v>35.703276208073525</v>
      </c>
      <c r="X21" s="8">
        <f>HLOOKUP(X$9,'[1]Aloc Total'!$D$5:$BF$39,$A21,0)</f>
        <v>394.69142003741922</v>
      </c>
      <c r="Y21" s="8">
        <f>HLOOKUP(Y$9,'[1]Aloc Total'!$D$5:$BF$39,$A21,0)</f>
        <v>286.52991022320703</v>
      </c>
      <c r="Z21" s="8">
        <f>HLOOKUP(Z$9,'[1]Aloc Total'!$D$5:$BF$39,$A21,0)</f>
        <v>135.2443780831141</v>
      </c>
      <c r="AA21" s="8">
        <f>HLOOKUP(AA$9,'[1]Aloc Total'!$D$5:$BF$39,$A21,0)</f>
        <v>6.4993522228285912</v>
      </c>
      <c r="AB21" s="8">
        <f>HLOOKUP(AB$9,'[1]Aloc Total'!$D$5:$BF$39,$A21,0)</f>
        <v>1.5395883441554445</v>
      </c>
      <c r="AC21" s="8">
        <f>HLOOKUP(AC$9,'[1]Aloc Total'!$D$5:$BF$39,$A21,0)</f>
        <v>1204.5457183613858</v>
      </c>
      <c r="AD21" s="8">
        <f>HLOOKUP(AD$9,'[1]Aloc Total'!$D$5:$BF$39,$A21,0)</f>
        <v>1921.6392157680655</v>
      </c>
      <c r="AE21" s="8">
        <f>HLOOKUP(AE$9,'[1]Aloc Total'!$D$5:$BF$39,$A21,0)</f>
        <v>0</v>
      </c>
      <c r="AF21" s="8">
        <f>HLOOKUP(AF$9,'[1]Aloc Total'!$D$5:$BF$39,$A21,0)</f>
        <v>286.42356147612713</v>
      </c>
      <c r="AG21" s="8">
        <f>HLOOKUP(AG$9,'[1]Aloc Total'!$D$5:$BF$39,$A21,0)</f>
        <v>249.6395719939041</v>
      </c>
      <c r="AH21" s="8">
        <f>HLOOKUP(AH$9,'[1]Aloc Total'!$D$5:$BF$39,$A21,0)</f>
        <v>6094.0005158679833</v>
      </c>
      <c r="AI21" s="8">
        <f>HLOOKUP(AI$9,'[1]Aloc Total'!$D$5:$BF$39,$A21,0)</f>
        <v>226.09697948208333</v>
      </c>
      <c r="AJ21" s="8">
        <f>HLOOKUP(AJ$9,'[1]Aloc Total'!$D$5:$BF$39,$A21,0)</f>
        <v>609.25824199170768</v>
      </c>
      <c r="AK21" s="8">
        <f>HLOOKUP(AK$9,'[1]Aloc Total'!$D$5:$BF$39,$A21,0)</f>
        <v>0</v>
      </c>
      <c r="AL21" s="8">
        <f>HLOOKUP(AL$9,'[1]Aloc Total'!$D$5:$BF$39,$A21,0)</f>
        <v>166.36883330595782</v>
      </c>
      <c r="AM21" s="8">
        <f>HLOOKUP(AM$9,'[1]Aloc Total'!$D$5:$BF$39,$A21,0)</f>
        <v>492.06669669350947</v>
      </c>
      <c r="AN21" s="8">
        <f>HLOOKUP(AN$9,'[1]Aloc Total'!$D$5:$BF$39,$A21,0)</f>
        <v>236.83871121845183</v>
      </c>
      <c r="AO21" s="8">
        <f>HLOOKUP(AO$9,'[1]Aloc Total'!$D$5:$BF$39,$A21,0)</f>
        <v>32.824623998506894</v>
      </c>
      <c r="AP21" s="8">
        <f>HLOOKUP(AP$9,'[1]Aloc Total'!$D$5:$BF$39,$A21,0)</f>
        <v>180.37016014533623</v>
      </c>
      <c r="AQ21" s="8">
        <f>HLOOKUP(AQ$9,'[1]Aloc Total'!$D$5:$BF$39,$A21,0)</f>
        <v>71.418884135428115</v>
      </c>
      <c r="AR21" s="8">
        <f>HLOOKUP(AR$9,'[1]Aloc Total'!$D$5:$BF$39,$A21,0)</f>
        <v>28.35115878887397</v>
      </c>
      <c r="AS21" s="8">
        <f>HLOOKUP(AS$9,'[1]Aloc Total'!$D$5:$BF$39,$A21,0)</f>
        <v>228.16602751276272</v>
      </c>
      <c r="AT21" s="8">
        <f>HLOOKUP(AT$9,'[1]Aloc Total'!$D$5:$BF$39,$A21,0)</f>
        <v>266.80827412253859</v>
      </c>
      <c r="AU21" s="8">
        <f>HLOOKUP(AU$9,'[1]Aloc Total'!$D$5:$BF$39,$A21,0)</f>
        <v>173.03975727530556</v>
      </c>
      <c r="AV21" s="8">
        <f>HLOOKUP(AV$9,'[1]Aloc Total'!$D$5:$BF$39,$A21,0)</f>
        <v>7.2872418525470044</v>
      </c>
      <c r="AW21" s="8">
        <f>HLOOKUP(AW$9,'[1]Aloc Total'!$D$5:$BF$39,$A21,0)</f>
        <v>130.09159598960693</v>
      </c>
      <c r="AX21" s="8">
        <f>HLOOKUP(AX$9,'[1]Aloc Total'!$D$5:$BF$39,$A21,0)</f>
        <v>306.55662233565499</v>
      </c>
      <c r="AY21" s="8">
        <f>HLOOKUP(AY$9,'[1]Aloc Total'!$D$5:$BF$39,$A21,0)</f>
        <v>463.28821702346119</v>
      </c>
      <c r="AZ21" s="8">
        <f>HLOOKUP(AZ$9,'[1]Aloc Total'!$D$5:$BF$39,$A21,0)</f>
        <v>691.10573942610699</v>
      </c>
      <c r="BA21" s="8">
        <f t="shared" si="0"/>
        <v>21233.266491416394</v>
      </c>
      <c r="BB21" s="21"/>
      <c r="BC21" s="21"/>
      <c r="BD21" s="21"/>
      <c r="BE21" s="21"/>
      <c r="BF21" s="21"/>
      <c r="BG21" s="21"/>
      <c r="BH21" s="21"/>
    </row>
    <row r="22" spans="1:60" s="14" customFormat="1">
      <c r="A22" s="18">
        <v>16</v>
      </c>
      <c r="B22" s="13">
        <f t="shared" si="1"/>
        <v>46003</v>
      </c>
      <c r="C22" s="12">
        <f>HLOOKUP(C$9,'[1]Aloc Total'!$D$5:$BF$39,$A22,0)</f>
        <v>0</v>
      </c>
      <c r="D22" s="12">
        <f>HLOOKUP(D$9,'[1]Aloc Total'!$D$5:$BF$39,$A22,0)</f>
        <v>84.54894819951403</v>
      </c>
      <c r="E22" s="12">
        <f>HLOOKUP(E$9,'[1]Aloc Total'!$D$5:$BF$39,$A22,0)</f>
        <v>0</v>
      </c>
      <c r="F22" s="12">
        <f>HLOOKUP(F$9,'[1]Aloc Total'!$D$5:$BF$39,$A22,0)</f>
        <v>506.51598663981531</v>
      </c>
      <c r="G22" s="12">
        <f>HLOOKUP(G$9,'[1]Aloc Total'!$D$5:$BF$39,$A22,0)</f>
        <v>4.9581553935495286</v>
      </c>
      <c r="H22" s="12">
        <f>HLOOKUP(H$9,'[1]Aloc Total'!$D$5:$BF$39,$A22,0)</f>
        <v>44.291514444772787</v>
      </c>
      <c r="I22" s="12">
        <f>HLOOKUP(I$9,'[1]Aloc Total'!$D$5:$BF$39,$A22,0)</f>
        <v>71.341944930348433</v>
      </c>
      <c r="J22" s="12">
        <f>HLOOKUP(J$9,'[1]Aloc Total'!$D$5:$BF$39,$A22,0)</f>
        <v>366.3670693339389</v>
      </c>
      <c r="K22" s="12">
        <f>HLOOKUP(K$9,'[1]Aloc Total'!$D$5:$BF$39,$A22,0)</f>
        <v>53.715360703191088</v>
      </c>
      <c r="L22" s="12">
        <f>HLOOKUP(L$9,'[1]Aloc Total'!$D$5:$BF$39,$A22,0)</f>
        <v>271.05011747437038</v>
      </c>
      <c r="M22" s="12">
        <f>HLOOKUP(M$9,'[1]Aloc Total'!$D$5:$BF$39,$A22,0)</f>
        <v>265.29174073182168</v>
      </c>
      <c r="N22" s="12">
        <f>HLOOKUP(N$9,'[1]Aloc Total'!$D$5:$BF$39,$A22,0)</f>
        <v>1159.8451125335064</v>
      </c>
      <c r="O22" s="12">
        <f>HLOOKUP(O$9,'[1]Aloc Total'!$D$5:$BF$39,$A22,0)</f>
        <v>1000.8970253453568</v>
      </c>
      <c r="P22" s="12">
        <f>HLOOKUP(P$9,'[1]Aloc Total'!$D$5:$BF$39,$A22,0)</f>
        <v>393.08481147977977</v>
      </c>
      <c r="Q22" s="12">
        <f>HLOOKUP(Q$9,'[1]Aloc Total'!$D$5:$BF$39,$A22,0)</f>
        <v>933.2621024632366</v>
      </c>
      <c r="R22" s="12">
        <f>HLOOKUP(R$9,'[1]Aloc Total'!$D$5:$BF$39,$A22,0)</f>
        <v>488.0044675138148</v>
      </c>
      <c r="S22" s="12">
        <f>HLOOKUP(S$9,'[1]Aloc Total'!$D$5:$BF$39,$A22,0)</f>
        <v>351.04303156123945</v>
      </c>
      <c r="T22" s="12">
        <f>HLOOKUP(T$9,'[1]Aloc Total'!$D$5:$BF$39,$A22,0)</f>
        <v>164.50030556560466</v>
      </c>
      <c r="U22" s="12">
        <f>HLOOKUP(U$9,'[1]Aloc Total'!$D$5:$BF$39,$A22,0)</f>
        <v>78.036191933988533</v>
      </c>
      <c r="V22" s="12">
        <f>HLOOKUP(V$9,'[1]Aloc Total'!$D$5:$BF$39,$A22,0)</f>
        <v>42.455696757017868</v>
      </c>
      <c r="W22" s="12">
        <f>HLOOKUP(W$9,'[1]Aloc Total'!$D$5:$BF$39,$A22,0)</f>
        <v>28.279581200873004</v>
      </c>
      <c r="X22" s="12">
        <f>HLOOKUP(X$9,'[1]Aloc Total'!$D$5:$BF$39,$A22,0)</f>
        <v>402.22636859900331</v>
      </c>
      <c r="Y22" s="12">
        <f>HLOOKUP(Y$9,'[1]Aloc Total'!$D$5:$BF$39,$A22,0)</f>
        <v>242.75123445201416</v>
      </c>
      <c r="Z22" s="12">
        <f>HLOOKUP(Z$9,'[1]Aloc Total'!$D$5:$BF$39,$A22,0)</f>
        <v>140.23497125998992</v>
      </c>
      <c r="AA22" s="12">
        <f>HLOOKUP(AA$9,'[1]Aloc Total'!$D$5:$BF$39,$A22,0)</f>
        <v>5.4530326499157056</v>
      </c>
      <c r="AB22" s="12">
        <f>HLOOKUP(AB$9,'[1]Aloc Total'!$D$5:$BF$39,$A22,0)</f>
        <v>241.7183189217981</v>
      </c>
      <c r="AC22" s="12">
        <f>HLOOKUP(AC$9,'[1]Aloc Total'!$D$5:$BF$39,$A22,0)</f>
        <v>1312.861374666611</v>
      </c>
      <c r="AD22" s="12">
        <f>HLOOKUP(AD$9,'[1]Aloc Total'!$D$5:$BF$39,$A22,0)</f>
        <v>2010.3501192249385</v>
      </c>
      <c r="AE22" s="12">
        <f>HLOOKUP(AE$9,'[1]Aloc Total'!$D$5:$BF$39,$A22,0)</f>
        <v>0</v>
      </c>
      <c r="AF22" s="12">
        <f>HLOOKUP(AF$9,'[1]Aloc Total'!$D$5:$BF$39,$A22,0)</f>
        <v>280.80699950531039</v>
      </c>
      <c r="AG22" s="12">
        <f>HLOOKUP(AG$9,'[1]Aloc Total'!$D$5:$BF$39,$A22,0)</f>
        <v>244.95164210112227</v>
      </c>
      <c r="AH22" s="12">
        <f>HLOOKUP(AH$9,'[1]Aloc Total'!$D$5:$BF$39,$A22,0)</f>
        <v>6119.0936803718532</v>
      </c>
      <c r="AI22" s="12">
        <f>HLOOKUP(AI$9,'[1]Aloc Total'!$D$5:$BF$39,$A22,0)</f>
        <v>217.4741588152263</v>
      </c>
      <c r="AJ22" s="12">
        <f>HLOOKUP(AJ$9,'[1]Aloc Total'!$D$5:$BF$39,$A22,0)</f>
        <v>596.72063661482093</v>
      </c>
      <c r="AK22" s="12">
        <f>HLOOKUP(AK$9,'[1]Aloc Total'!$D$5:$BF$39,$A22,0)</f>
        <v>0</v>
      </c>
      <c r="AL22" s="12">
        <f>HLOOKUP(AL$9,'[1]Aloc Total'!$D$5:$BF$39,$A22,0)</f>
        <v>153.60818465859595</v>
      </c>
      <c r="AM22" s="12">
        <f>HLOOKUP(AM$9,'[1]Aloc Total'!$D$5:$BF$39,$A22,0)</f>
        <v>476.89117571389045</v>
      </c>
      <c r="AN22" s="12">
        <f>HLOOKUP(AN$9,'[1]Aloc Total'!$D$5:$BF$39,$A22,0)</f>
        <v>229.50991683354476</v>
      </c>
      <c r="AO22" s="12">
        <f>HLOOKUP(AO$9,'[1]Aloc Total'!$D$5:$BF$39,$A22,0)</f>
        <v>33.983805610926908</v>
      </c>
      <c r="AP22" s="12">
        <f>HLOOKUP(AP$9,'[1]Aloc Total'!$D$5:$BF$39,$A22,0)</f>
        <v>171.19777372791035</v>
      </c>
      <c r="AQ22" s="12">
        <f>HLOOKUP(AQ$9,'[1]Aloc Total'!$D$5:$BF$39,$A22,0)</f>
        <v>73.44798811887101</v>
      </c>
      <c r="AR22" s="12">
        <f>HLOOKUP(AR$9,'[1]Aloc Total'!$D$5:$BF$39,$A22,0)</f>
        <v>22.71046954120294</v>
      </c>
      <c r="AS22" s="12">
        <f>HLOOKUP(AS$9,'[1]Aloc Total'!$D$5:$BF$39,$A22,0)</f>
        <v>234.00697315832383</v>
      </c>
      <c r="AT22" s="12">
        <f>HLOOKUP(AT$9,'[1]Aloc Total'!$D$5:$BF$39,$A22,0)</f>
        <v>266.1458463324621</v>
      </c>
      <c r="AU22" s="12">
        <f>HLOOKUP(AU$9,'[1]Aloc Total'!$D$5:$BF$39,$A22,0)</f>
        <v>156.56994193288281</v>
      </c>
      <c r="AV22" s="12">
        <f>HLOOKUP(AV$9,'[1]Aloc Total'!$D$5:$BF$39,$A22,0)</f>
        <v>7.688826971743393</v>
      </c>
      <c r="AW22" s="12">
        <f>HLOOKUP(AW$9,'[1]Aloc Total'!$D$5:$BF$39,$A22,0)</f>
        <v>173.40836844946779</v>
      </c>
      <c r="AX22" s="12">
        <f>HLOOKUP(AX$9,'[1]Aloc Total'!$D$5:$BF$39,$A22,0)</f>
        <v>310.08912374797188</v>
      </c>
      <c r="AY22" s="12">
        <f>HLOOKUP(AY$9,'[1]Aloc Total'!$D$5:$BF$39,$A22,0)</f>
        <v>426.82707624131001</v>
      </c>
      <c r="AZ22" s="12">
        <f>HLOOKUP(AZ$9,'[1]Aloc Total'!$D$5:$BF$39,$A22,0)</f>
        <v>627.80568395213584</v>
      </c>
      <c r="BA22" s="8">
        <f t="shared" si="0"/>
        <v>21486.022856379579</v>
      </c>
      <c r="BB22" s="40"/>
      <c r="BC22" s="40"/>
      <c r="BD22" s="40"/>
      <c r="BE22" s="40"/>
      <c r="BF22" s="40"/>
      <c r="BG22" s="40"/>
      <c r="BH22" s="40"/>
    </row>
    <row r="23" spans="1:60">
      <c r="A23" s="17">
        <v>17</v>
      </c>
      <c r="B23" s="7">
        <f t="shared" si="1"/>
        <v>46004</v>
      </c>
      <c r="C23" s="8">
        <f>HLOOKUP(C$9,'[1]Aloc Total'!$D$5:$BF$39,$A23,0)</f>
        <v>0</v>
      </c>
      <c r="D23" s="8">
        <f>HLOOKUP(D$9,'[1]Aloc Total'!$D$5:$BF$39,$A23,0)</f>
        <v>82.661122826095493</v>
      </c>
      <c r="E23" s="8">
        <f>HLOOKUP(E$9,'[1]Aloc Total'!$D$5:$BF$39,$A23,0)</f>
        <v>0</v>
      </c>
      <c r="F23" s="8">
        <f>HLOOKUP(F$9,'[1]Aloc Total'!$D$5:$BF$39,$A23,0)</f>
        <v>461.46365873157168</v>
      </c>
      <c r="G23" s="8">
        <f>HLOOKUP(G$9,'[1]Aloc Total'!$D$5:$BF$39,$A23,0)</f>
        <v>22.13945732231889</v>
      </c>
      <c r="H23" s="8">
        <f>HLOOKUP(H$9,'[1]Aloc Total'!$D$5:$BF$39,$A23,0)</f>
        <v>43.810041231103412</v>
      </c>
      <c r="I23" s="8">
        <f>HLOOKUP(I$9,'[1]Aloc Total'!$D$5:$BF$39,$A23,0)</f>
        <v>61.16211066383012</v>
      </c>
      <c r="J23" s="8">
        <f>HLOOKUP(J$9,'[1]Aloc Total'!$D$5:$BF$39,$A23,0)</f>
        <v>195.9448535164662</v>
      </c>
      <c r="K23" s="8">
        <f>HLOOKUP(K$9,'[1]Aloc Total'!$D$5:$BF$39,$A23,0)</f>
        <v>53.174105459093951</v>
      </c>
      <c r="L23" s="8">
        <f>HLOOKUP(L$9,'[1]Aloc Total'!$D$5:$BF$39,$A23,0)</f>
        <v>219.33919731606034</v>
      </c>
      <c r="M23" s="8">
        <f>HLOOKUP(M$9,'[1]Aloc Total'!$D$5:$BF$39,$A23,0)</f>
        <v>242.91395953035334</v>
      </c>
      <c r="N23" s="8">
        <f>HLOOKUP(N$9,'[1]Aloc Total'!$D$5:$BF$39,$A23,0)</f>
        <v>1140.3172988902336</v>
      </c>
      <c r="O23" s="8">
        <f>HLOOKUP(O$9,'[1]Aloc Total'!$D$5:$BF$39,$A23,0)</f>
        <v>1010.2088138068285</v>
      </c>
      <c r="P23" s="8">
        <f>HLOOKUP(P$9,'[1]Aloc Total'!$D$5:$BF$39,$A23,0)</f>
        <v>276.01256216158305</v>
      </c>
      <c r="Q23" s="8">
        <f>HLOOKUP(Q$9,'[1]Aloc Total'!$D$5:$BF$39,$A23,0)</f>
        <v>875.26977981634889</v>
      </c>
      <c r="R23" s="8">
        <f>HLOOKUP(R$9,'[1]Aloc Total'!$D$5:$BF$39,$A23,0)</f>
        <v>439.94722131380064</v>
      </c>
      <c r="S23" s="8">
        <f>HLOOKUP(S$9,'[1]Aloc Total'!$D$5:$BF$39,$A23,0)</f>
        <v>322.18654036269561</v>
      </c>
      <c r="T23" s="8">
        <f>HLOOKUP(T$9,'[1]Aloc Total'!$D$5:$BF$39,$A23,0)</f>
        <v>111.39578746610863</v>
      </c>
      <c r="U23" s="8">
        <f>HLOOKUP(U$9,'[1]Aloc Total'!$D$5:$BF$39,$A23,0)</f>
        <v>34.75185725745407</v>
      </c>
      <c r="V23" s="8">
        <f>HLOOKUP(V$9,'[1]Aloc Total'!$D$5:$BF$39,$A23,0)</f>
        <v>22.675350949337304</v>
      </c>
      <c r="W23" s="8">
        <f>HLOOKUP(W$9,'[1]Aloc Total'!$D$5:$BF$39,$A23,0)</f>
        <v>12.565485785696325</v>
      </c>
      <c r="X23" s="8">
        <f>HLOOKUP(X$9,'[1]Aloc Total'!$D$5:$BF$39,$A23,0)</f>
        <v>367.01099954509357</v>
      </c>
      <c r="Y23" s="8">
        <f>HLOOKUP(Y$9,'[1]Aloc Total'!$D$5:$BF$39,$A23,0)</f>
        <v>153.07845689121805</v>
      </c>
      <c r="Z23" s="8">
        <f>HLOOKUP(Z$9,'[1]Aloc Total'!$D$5:$BF$39,$A23,0)</f>
        <v>135.05698956621274</v>
      </c>
      <c r="AA23" s="8">
        <f>HLOOKUP(AA$9,'[1]Aloc Total'!$D$5:$BF$39,$A23,0)</f>
        <v>2.6853659138786501</v>
      </c>
      <c r="AB23" s="8">
        <f>HLOOKUP(AB$9,'[1]Aloc Total'!$D$5:$BF$39,$A23,0)</f>
        <v>363.75220868464544</v>
      </c>
      <c r="AC23" s="8">
        <f>HLOOKUP(AC$9,'[1]Aloc Total'!$D$5:$BF$39,$A23,0)</f>
        <v>1321.8026753879444</v>
      </c>
      <c r="AD23" s="8">
        <f>HLOOKUP(AD$9,'[1]Aloc Total'!$D$5:$BF$39,$A23,0)</f>
        <v>2063.0239858105888</v>
      </c>
      <c r="AE23" s="8">
        <f>HLOOKUP(AE$9,'[1]Aloc Total'!$D$5:$BF$39,$A23,0)</f>
        <v>0</v>
      </c>
      <c r="AF23" s="8">
        <f>HLOOKUP(AF$9,'[1]Aloc Total'!$D$5:$BF$39,$A23,0)</f>
        <v>246.77145428957377</v>
      </c>
      <c r="AG23" s="8">
        <f>HLOOKUP(AG$9,'[1]Aloc Total'!$D$5:$BF$39,$A23,0)</f>
        <v>275.04076906606446</v>
      </c>
      <c r="AH23" s="8">
        <f>HLOOKUP(AH$9,'[1]Aloc Total'!$D$5:$BF$39,$A23,0)</f>
        <v>5174.9874474893295</v>
      </c>
      <c r="AI23" s="8">
        <f>HLOOKUP(AI$9,'[1]Aloc Total'!$D$5:$BF$39,$A23,0)</f>
        <v>209.22316629277879</v>
      </c>
      <c r="AJ23" s="8">
        <f>HLOOKUP(AJ$9,'[1]Aloc Total'!$D$5:$BF$39,$A23,0)</f>
        <v>525.26180843215616</v>
      </c>
      <c r="AK23" s="8">
        <f>HLOOKUP(AK$9,'[1]Aloc Total'!$D$5:$BF$39,$A23,0)</f>
        <v>0</v>
      </c>
      <c r="AL23" s="8">
        <f>HLOOKUP(AL$9,'[1]Aloc Total'!$D$5:$BF$39,$A23,0)</f>
        <v>84.098304284047316</v>
      </c>
      <c r="AM23" s="8">
        <f>HLOOKUP(AM$9,'[1]Aloc Total'!$D$5:$BF$39,$A23,0)</f>
        <v>326.36163158189748</v>
      </c>
      <c r="AN23" s="8">
        <f>HLOOKUP(AN$9,'[1]Aloc Total'!$D$5:$BF$39,$A23,0)</f>
        <v>159.82605198479155</v>
      </c>
      <c r="AO23" s="8">
        <f>HLOOKUP(AO$9,'[1]Aloc Total'!$D$5:$BF$39,$A23,0)</f>
        <v>17.956591758352776</v>
      </c>
      <c r="AP23" s="8">
        <f>HLOOKUP(AP$9,'[1]Aloc Total'!$D$5:$BF$39,$A23,0)</f>
        <v>160.76406689271417</v>
      </c>
      <c r="AQ23" s="8">
        <f>HLOOKUP(AQ$9,'[1]Aloc Total'!$D$5:$BF$39,$A23,0)</f>
        <v>62.364721374587795</v>
      </c>
      <c r="AR23" s="8">
        <f>HLOOKUP(AR$9,'[1]Aloc Total'!$D$5:$BF$39,$A23,0)</f>
        <v>24.398038516731152</v>
      </c>
      <c r="AS23" s="8">
        <f>HLOOKUP(AS$9,'[1]Aloc Total'!$D$5:$BF$39,$A23,0)</f>
        <v>245.07629969820266</v>
      </c>
      <c r="AT23" s="8">
        <f>HLOOKUP(AT$9,'[1]Aloc Total'!$D$5:$BF$39,$A23,0)</f>
        <v>263.71596147238461</v>
      </c>
      <c r="AU23" s="8">
        <f>HLOOKUP(AU$9,'[1]Aloc Total'!$D$5:$BF$39,$A23,0)</f>
        <v>77.585279937667991</v>
      </c>
      <c r="AV23" s="8">
        <f>HLOOKUP(AV$9,'[1]Aloc Total'!$D$5:$BF$39,$A23,0)</f>
        <v>3.6769969925885562</v>
      </c>
      <c r="AW23" s="8">
        <f>HLOOKUP(AW$9,'[1]Aloc Total'!$D$5:$BF$39,$A23,0)</f>
        <v>164.44401277469609</v>
      </c>
      <c r="AX23" s="8">
        <f>HLOOKUP(AX$9,'[1]Aloc Total'!$D$5:$BF$39,$A23,0)</f>
        <v>277.29345248169011</v>
      </c>
      <c r="AY23" s="8">
        <f>HLOOKUP(AY$9,'[1]Aloc Total'!$D$5:$BF$39,$A23,0)</f>
        <v>384.90057108996211</v>
      </c>
      <c r="AZ23" s="8">
        <f>HLOOKUP(AZ$9,'[1]Aloc Total'!$D$5:$BF$39,$A23,0)</f>
        <v>603.33928481765099</v>
      </c>
      <c r="BA23" s="8">
        <f t="shared" si="0"/>
        <v>19321.435797434428</v>
      </c>
      <c r="BB23" s="21"/>
      <c r="BC23" s="21"/>
      <c r="BD23" s="21"/>
      <c r="BE23" s="21"/>
      <c r="BF23" s="21"/>
      <c r="BG23" s="21"/>
      <c r="BH23" s="21"/>
    </row>
    <row r="24" spans="1:60" s="14" customFormat="1">
      <c r="A24" s="17">
        <v>18</v>
      </c>
      <c r="B24" s="13">
        <f t="shared" si="1"/>
        <v>46005</v>
      </c>
      <c r="C24" s="12">
        <f>HLOOKUP(C$9,'[1]Aloc Total'!$D$5:$BF$39,$A24,0)</f>
        <v>0</v>
      </c>
      <c r="D24" s="12">
        <f>HLOOKUP(D$9,'[1]Aloc Total'!$D$5:$BF$39,$A24,0)</f>
        <v>54.793045736014506</v>
      </c>
      <c r="E24" s="12">
        <f>HLOOKUP(E$9,'[1]Aloc Total'!$D$5:$BF$39,$A24,0)</f>
        <v>0</v>
      </c>
      <c r="F24" s="12">
        <f>HLOOKUP(F$9,'[1]Aloc Total'!$D$5:$BF$39,$A24,0)</f>
        <v>468.57611186735227</v>
      </c>
      <c r="G24" s="12">
        <f>HLOOKUP(G$9,'[1]Aloc Total'!$D$5:$BF$39,$A24,0)</f>
        <v>5.2385679667667668</v>
      </c>
      <c r="H24" s="12">
        <f>HLOOKUP(H$9,'[1]Aloc Total'!$D$5:$BF$39,$A24,0)</f>
        <v>36.797582253840957</v>
      </c>
      <c r="I24" s="12">
        <f>HLOOKUP(I$9,'[1]Aloc Total'!$D$5:$BF$39,$A24,0)</f>
        <v>43.434459954738898</v>
      </c>
      <c r="J24" s="12">
        <f>HLOOKUP(J$9,'[1]Aloc Total'!$D$5:$BF$39,$A24,0)</f>
        <v>218.35641290553025</v>
      </c>
      <c r="K24" s="12">
        <f>HLOOKUP(K$9,'[1]Aloc Total'!$D$5:$BF$39,$A24,0)</f>
        <v>40.368687309124752</v>
      </c>
      <c r="L24" s="12">
        <f>HLOOKUP(L$9,'[1]Aloc Total'!$D$5:$BF$39,$A24,0)</f>
        <v>107.05111891720847</v>
      </c>
      <c r="M24" s="12">
        <f>HLOOKUP(M$9,'[1]Aloc Total'!$D$5:$BF$39,$A24,0)</f>
        <v>225.70424103106706</v>
      </c>
      <c r="N24" s="12">
        <f>HLOOKUP(N$9,'[1]Aloc Total'!$D$5:$BF$39,$A24,0)</f>
        <v>1128.1172073084517</v>
      </c>
      <c r="O24" s="12">
        <f>HLOOKUP(O$9,'[1]Aloc Total'!$D$5:$BF$39,$A24,0)</f>
        <v>1013.6233596434147</v>
      </c>
      <c r="P24" s="12">
        <f>HLOOKUP(P$9,'[1]Aloc Total'!$D$5:$BF$39,$A24,0)</f>
        <v>165.31983292450542</v>
      </c>
      <c r="Q24" s="12">
        <f>HLOOKUP(Q$9,'[1]Aloc Total'!$D$5:$BF$39,$A24,0)</f>
        <v>816.93216902958864</v>
      </c>
      <c r="R24" s="12">
        <f>HLOOKUP(R$9,'[1]Aloc Total'!$D$5:$BF$39,$A24,0)</f>
        <v>384.84507835319755</v>
      </c>
      <c r="S24" s="12">
        <f>HLOOKUP(S$9,'[1]Aloc Total'!$D$5:$BF$39,$A24,0)</f>
        <v>309.3776371616251</v>
      </c>
      <c r="T24" s="12">
        <f>HLOOKUP(T$9,'[1]Aloc Total'!$D$5:$BF$39,$A24,0)</f>
        <v>55.401589274449726</v>
      </c>
      <c r="U24" s="12">
        <f>HLOOKUP(U$9,'[1]Aloc Total'!$D$5:$BF$39,$A24,0)</f>
        <v>0</v>
      </c>
      <c r="V24" s="12">
        <f>HLOOKUP(V$9,'[1]Aloc Total'!$D$5:$BF$39,$A24,0)</f>
        <v>13.737267198251342</v>
      </c>
      <c r="W24" s="12">
        <f>HLOOKUP(W$9,'[1]Aloc Total'!$D$5:$BF$39,$A24,0)</f>
        <v>0.52195342261372979</v>
      </c>
      <c r="X24" s="12">
        <f>HLOOKUP(X$9,'[1]Aloc Total'!$D$5:$BF$39,$A24,0)</f>
        <v>356.23280881258972</v>
      </c>
      <c r="Y24" s="12">
        <f>HLOOKUP(Y$9,'[1]Aloc Total'!$D$5:$BF$39,$A24,0)</f>
        <v>122.32448940851418</v>
      </c>
      <c r="Z24" s="12">
        <f>HLOOKUP(Z$9,'[1]Aloc Total'!$D$5:$BF$39,$A24,0)</f>
        <v>124.824343371469</v>
      </c>
      <c r="AA24" s="12">
        <f>HLOOKUP(AA$9,'[1]Aloc Total'!$D$5:$BF$39,$A24,0)</f>
        <v>0.44394189411830332</v>
      </c>
      <c r="AB24" s="12">
        <f>HLOOKUP(AB$9,'[1]Aloc Total'!$D$5:$BF$39,$A24,0)</f>
        <v>366.32594222719695</v>
      </c>
      <c r="AC24" s="12">
        <f>HLOOKUP(AC$9,'[1]Aloc Total'!$D$5:$BF$39,$A24,0)</f>
        <v>1295.5958953497059</v>
      </c>
      <c r="AD24" s="12">
        <f>HLOOKUP(AD$9,'[1]Aloc Total'!$D$5:$BF$39,$A24,0)</f>
        <v>2006.8969697453865</v>
      </c>
      <c r="AE24" s="12">
        <f>HLOOKUP(AE$9,'[1]Aloc Total'!$D$5:$BF$39,$A24,0)</f>
        <v>0</v>
      </c>
      <c r="AF24" s="12">
        <f>HLOOKUP(AF$9,'[1]Aloc Total'!$D$5:$BF$39,$A24,0)</f>
        <v>1025.8752980186921</v>
      </c>
      <c r="AG24" s="12">
        <f>HLOOKUP(AG$9,'[1]Aloc Total'!$D$5:$BF$39,$A24,0)</f>
        <v>273.81563956357616</v>
      </c>
      <c r="AH24" s="12">
        <f>HLOOKUP(AH$9,'[1]Aloc Total'!$D$5:$BF$39,$A24,0)</f>
        <v>1440.8746443203759</v>
      </c>
      <c r="AI24" s="12">
        <f>HLOOKUP(AI$9,'[1]Aloc Total'!$D$5:$BF$39,$A24,0)</f>
        <v>172.04437306464052</v>
      </c>
      <c r="AJ24" s="12">
        <f>HLOOKUP(AJ$9,'[1]Aloc Total'!$D$5:$BF$39,$A24,0)</f>
        <v>443.08108649631424</v>
      </c>
      <c r="AK24" s="12">
        <f>HLOOKUP(AK$9,'[1]Aloc Total'!$D$5:$BF$39,$A24,0)</f>
        <v>0</v>
      </c>
      <c r="AL24" s="12">
        <f>HLOOKUP(AL$9,'[1]Aloc Total'!$D$5:$BF$39,$A24,0)</f>
        <v>65.146328315029535</v>
      </c>
      <c r="AM24" s="12">
        <f>HLOOKUP(AM$9,'[1]Aloc Total'!$D$5:$BF$39,$A24,0)</f>
        <v>281.94867651029176</v>
      </c>
      <c r="AN24" s="12">
        <f>HLOOKUP(AN$9,'[1]Aloc Total'!$D$5:$BF$39,$A24,0)</f>
        <v>86.278069707402352</v>
      </c>
      <c r="AO24" s="12">
        <f>HLOOKUP(AO$9,'[1]Aloc Total'!$D$5:$BF$39,$A24,0)</f>
        <v>7.9539589362862682</v>
      </c>
      <c r="AP24" s="12">
        <f>HLOOKUP(AP$9,'[1]Aloc Total'!$D$5:$BF$39,$A24,0)</f>
        <v>143.77095772340806</v>
      </c>
      <c r="AQ24" s="12">
        <f>HLOOKUP(AQ$9,'[1]Aloc Total'!$D$5:$BF$39,$A24,0)</f>
        <v>48.423712727344963</v>
      </c>
      <c r="AR24" s="12">
        <f>HLOOKUP(AR$9,'[1]Aloc Total'!$D$5:$BF$39,$A24,0)</f>
        <v>14.887334061637524</v>
      </c>
      <c r="AS24" s="12">
        <f>HLOOKUP(AS$9,'[1]Aloc Total'!$D$5:$BF$39,$A24,0)</f>
        <v>215.46248008728912</v>
      </c>
      <c r="AT24" s="12">
        <f>HLOOKUP(AT$9,'[1]Aloc Total'!$D$5:$BF$39,$A24,0)</f>
        <v>244.11120862403232</v>
      </c>
      <c r="AU24" s="12">
        <f>HLOOKUP(AU$9,'[1]Aloc Total'!$D$5:$BF$39,$A24,0)</f>
        <v>44.911585459927146</v>
      </c>
      <c r="AV24" s="12">
        <f>HLOOKUP(AV$9,'[1]Aloc Total'!$D$5:$BF$39,$A24,0)</f>
        <v>1.9484116464081094</v>
      </c>
      <c r="AW24" s="12">
        <f>HLOOKUP(AW$9,'[1]Aloc Total'!$D$5:$BF$39,$A24,0)</f>
        <v>155.51745650032939</v>
      </c>
      <c r="AX24" s="12">
        <f>HLOOKUP(AX$9,'[1]Aloc Total'!$D$5:$BF$39,$A24,0)</f>
        <v>264.83707560354583</v>
      </c>
      <c r="AY24" s="12">
        <f>HLOOKUP(AY$9,'[1]Aloc Total'!$D$5:$BF$39,$A24,0)</f>
        <v>324.24459707836382</v>
      </c>
      <c r="AZ24" s="12">
        <f>HLOOKUP(AZ$9,'[1]Aloc Total'!$D$5:$BF$39,$A24,0)</f>
        <v>629.59834062240702</v>
      </c>
      <c r="BA24" s="8">
        <f t="shared" si="0"/>
        <v>15245.571948134027</v>
      </c>
      <c r="BB24" s="40"/>
      <c r="BC24" s="40"/>
      <c r="BD24" s="40"/>
      <c r="BE24" s="40"/>
      <c r="BF24" s="40"/>
      <c r="BG24" s="40"/>
      <c r="BH24" s="40"/>
    </row>
    <row r="25" spans="1:60">
      <c r="A25" s="18">
        <v>19</v>
      </c>
      <c r="B25" s="7">
        <f t="shared" si="1"/>
        <v>46006</v>
      </c>
      <c r="C25" s="8">
        <f>HLOOKUP(C$9,'[1]Aloc Total'!$D$5:$BF$39,$A25,0)</f>
        <v>0</v>
      </c>
      <c r="D25" s="8">
        <f>HLOOKUP(D$9,'[1]Aloc Total'!$D$5:$BF$39,$A25,0)</f>
        <v>58.711047416291684</v>
      </c>
      <c r="E25" s="8">
        <f>HLOOKUP(E$9,'[1]Aloc Total'!$D$5:$BF$39,$A25,0)</f>
        <v>0</v>
      </c>
      <c r="F25" s="8">
        <f>HLOOKUP(F$9,'[1]Aloc Total'!$D$5:$BF$39,$A25,0)</f>
        <v>473.12061850327831</v>
      </c>
      <c r="G25" s="8">
        <f>HLOOKUP(G$9,'[1]Aloc Total'!$D$5:$BF$39,$A25,0)</f>
        <v>18.465677299977568</v>
      </c>
      <c r="H25" s="8">
        <f>HLOOKUP(H$9,'[1]Aloc Total'!$D$5:$BF$39,$A25,0)</f>
        <v>42.394574322320523</v>
      </c>
      <c r="I25" s="8">
        <f>HLOOKUP(I$9,'[1]Aloc Total'!$D$5:$BF$39,$A25,0)</f>
        <v>56.976832372178677</v>
      </c>
      <c r="J25" s="8">
        <f>HLOOKUP(J$9,'[1]Aloc Total'!$D$5:$BF$39,$A25,0)</f>
        <v>183.63538494627892</v>
      </c>
      <c r="K25" s="8">
        <f>HLOOKUP(K$9,'[1]Aloc Total'!$D$5:$BF$39,$A25,0)</f>
        <v>14.568585926307415</v>
      </c>
      <c r="L25" s="8">
        <f>HLOOKUP(L$9,'[1]Aloc Total'!$D$5:$BF$39,$A25,0)</f>
        <v>100.67535196804464</v>
      </c>
      <c r="M25" s="8">
        <f>HLOOKUP(M$9,'[1]Aloc Total'!$D$5:$BF$39,$A25,0)</f>
        <v>254.43741503679968</v>
      </c>
      <c r="N25" s="8">
        <f>HLOOKUP(N$9,'[1]Aloc Total'!$D$5:$BF$39,$A25,0)</f>
        <v>1123.360112555355</v>
      </c>
      <c r="O25" s="8">
        <f>HLOOKUP(O$9,'[1]Aloc Total'!$D$5:$BF$39,$A25,0)</f>
        <v>1059.5212145649734</v>
      </c>
      <c r="P25" s="8">
        <f>HLOOKUP(P$9,'[1]Aloc Total'!$D$5:$BF$39,$A25,0)</f>
        <v>161.2294552551474</v>
      </c>
      <c r="Q25" s="8">
        <f>HLOOKUP(Q$9,'[1]Aloc Total'!$D$5:$BF$39,$A25,0)</f>
        <v>888.55506269486239</v>
      </c>
      <c r="R25" s="8">
        <f>HLOOKUP(R$9,'[1]Aloc Total'!$D$5:$BF$39,$A25,0)</f>
        <v>439.07032884057418</v>
      </c>
      <c r="S25" s="8">
        <f>HLOOKUP(S$9,'[1]Aloc Total'!$D$5:$BF$39,$A25,0)</f>
        <v>296.22049693129179</v>
      </c>
      <c r="T25" s="8">
        <f>HLOOKUP(T$9,'[1]Aloc Total'!$D$5:$BF$39,$A25,0)</f>
        <v>127.87284732876967</v>
      </c>
      <c r="U25" s="8">
        <f>HLOOKUP(U$9,'[1]Aloc Total'!$D$5:$BF$39,$A25,0)</f>
        <v>37.3935259921411</v>
      </c>
      <c r="V25" s="8">
        <f>HLOOKUP(V$9,'[1]Aloc Total'!$D$5:$BF$39,$A25,0)</f>
        <v>32.416336857962101</v>
      </c>
      <c r="W25" s="8">
        <f>HLOOKUP(W$9,'[1]Aloc Total'!$D$5:$BF$39,$A25,0)</f>
        <v>23.317940756222285</v>
      </c>
      <c r="X25" s="8">
        <f>HLOOKUP(X$9,'[1]Aloc Total'!$D$5:$BF$39,$A25,0)</f>
        <v>357.90965455396048</v>
      </c>
      <c r="Y25" s="8">
        <f>HLOOKUP(Y$9,'[1]Aloc Total'!$D$5:$BF$39,$A25,0)</f>
        <v>229.0367541263474</v>
      </c>
      <c r="Z25" s="8">
        <f>HLOOKUP(Z$9,'[1]Aloc Total'!$D$5:$BF$39,$A25,0)</f>
        <v>134.34764762669761</v>
      </c>
      <c r="AA25" s="8">
        <f>HLOOKUP(AA$9,'[1]Aloc Total'!$D$5:$BF$39,$A25,0)</f>
        <v>3.4429624071022769</v>
      </c>
      <c r="AB25" s="8">
        <f>HLOOKUP(AB$9,'[1]Aloc Total'!$D$5:$BF$39,$A25,0)</f>
        <v>354.5629331734213</v>
      </c>
      <c r="AC25" s="8">
        <f>HLOOKUP(AC$9,'[1]Aloc Total'!$D$5:$BF$39,$A25,0)</f>
        <v>1243.3002908489607</v>
      </c>
      <c r="AD25" s="8">
        <f>HLOOKUP(AD$9,'[1]Aloc Total'!$D$5:$BF$39,$A25,0)</f>
        <v>1974.6366559444155</v>
      </c>
      <c r="AE25" s="8">
        <f>HLOOKUP(AE$9,'[1]Aloc Total'!$D$5:$BF$39,$A25,0)</f>
        <v>0</v>
      </c>
      <c r="AF25" s="8">
        <f>HLOOKUP(AF$9,'[1]Aloc Total'!$D$5:$BF$39,$A25,0)</f>
        <v>255.07204176999952</v>
      </c>
      <c r="AG25" s="8">
        <f>HLOOKUP(AG$9,'[1]Aloc Total'!$D$5:$BF$39,$A25,0)</f>
        <v>246.79067675912444</v>
      </c>
      <c r="AH25" s="8">
        <f>HLOOKUP(AH$9,'[1]Aloc Total'!$D$5:$BF$39,$A25,0)</f>
        <v>1012.5225958247634</v>
      </c>
      <c r="AI25" s="8">
        <f>HLOOKUP(AI$9,'[1]Aloc Total'!$D$5:$BF$39,$A25,0)</f>
        <v>206.40510035620167</v>
      </c>
      <c r="AJ25" s="8">
        <f>HLOOKUP(AJ$9,'[1]Aloc Total'!$D$5:$BF$39,$A25,0)</f>
        <v>586.28532129450161</v>
      </c>
      <c r="AK25" s="8">
        <f>HLOOKUP(AK$9,'[1]Aloc Total'!$D$5:$BF$39,$A25,0)</f>
        <v>0</v>
      </c>
      <c r="AL25" s="8">
        <f>HLOOKUP(AL$9,'[1]Aloc Total'!$D$5:$BF$39,$A25,0)</f>
        <v>148.31814516787344</v>
      </c>
      <c r="AM25" s="8">
        <f>HLOOKUP(AM$9,'[1]Aloc Total'!$D$5:$BF$39,$A25,0)</f>
        <v>405.07043837841218</v>
      </c>
      <c r="AN25" s="8">
        <f>HLOOKUP(AN$9,'[1]Aloc Total'!$D$5:$BF$39,$A25,0)</f>
        <v>212.68114122770149</v>
      </c>
      <c r="AO25" s="8">
        <f>HLOOKUP(AO$9,'[1]Aloc Total'!$D$5:$BF$39,$A25,0)</f>
        <v>27.393037816906084</v>
      </c>
      <c r="AP25" s="8">
        <f>HLOOKUP(AP$9,'[1]Aloc Total'!$D$5:$BF$39,$A25,0)</f>
        <v>152.71735198096601</v>
      </c>
      <c r="AQ25" s="8">
        <f>HLOOKUP(AQ$9,'[1]Aloc Total'!$D$5:$BF$39,$A25,0)</f>
        <v>69.379056917827768</v>
      </c>
      <c r="AR25" s="8">
        <f>HLOOKUP(AR$9,'[1]Aloc Total'!$D$5:$BF$39,$A25,0)</f>
        <v>20.679757072636427</v>
      </c>
      <c r="AS25" s="8">
        <f>HLOOKUP(AS$9,'[1]Aloc Total'!$D$5:$BF$39,$A25,0)</f>
        <v>230.07851632474316</v>
      </c>
      <c r="AT25" s="8">
        <f>HLOOKUP(AT$9,'[1]Aloc Total'!$D$5:$BF$39,$A25,0)</f>
        <v>256.02445369210204</v>
      </c>
      <c r="AU25" s="8">
        <f>HLOOKUP(AU$9,'[1]Aloc Total'!$D$5:$BF$39,$A25,0)</f>
        <v>130.62775769747927</v>
      </c>
      <c r="AV25" s="8">
        <f>HLOOKUP(AV$9,'[1]Aloc Total'!$D$5:$BF$39,$A25,0)</f>
        <v>4.6155480622190996</v>
      </c>
      <c r="AW25" s="8">
        <f>HLOOKUP(AW$9,'[1]Aloc Total'!$D$5:$BF$39,$A25,0)</f>
        <v>171.45647175195847</v>
      </c>
      <c r="AX25" s="8">
        <f>HLOOKUP(AX$9,'[1]Aloc Total'!$D$5:$BF$39,$A25,0)</f>
        <v>294.87660761050978</v>
      </c>
      <c r="AY25" s="8">
        <f>HLOOKUP(AY$9,'[1]Aloc Total'!$D$5:$BF$39,$A25,0)</f>
        <v>416.00626065303049</v>
      </c>
      <c r="AZ25" s="8">
        <f>HLOOKUP(AZ$9,'[1]Aloc Total'!$D$5:$BF$39,$A25,0)</f>
        <v>630.96528489662671</v>
      </c>
      <c r="BA25" s="8">
        <f t="shared" si="0"/>
        <v>15167.145273505263</v>
      </c>
      <c r="BB25" s="21"/>
      <c r="BC25" s="21"/>
      <c r="BD25" s="21"/>
      <c r="BE25" s="21"/>
      <c r="BF25" s="21"/>
      <c r="BG25" s="21"/>
      <c r="BH25" s="21"/>
    </row>
    <row r="26" spans="1:60" s="14" customFormat="1">
      <c r="A26" s="17">
        <v>20</v>
      </c>
      <c r="B26" s="13">
        <f t="shared" si="1"/>
        <v>46007</v>
      </c>
      <c r="C26" s="12">
        <f>HLOOKUP(C$9,'[1]Aloc Total'!$D$5:$BF$39,$A26,0)</f>
        <v>0</v>
      </c>
      <c r="D26" s="12">
        <f>HLOOKUP(D$9,'[1]Aloc Total'!$D$5:$BF$39,$A26,0)</f>
        <v>57.371983550880493</v>
      </c>
      <c r="E26" s="12">
        <f>HLOOKUP(E$9,'[1]Aloc Total'!$D$5:$BF$39,$A26,0)</f>
        <v>0</v>
      </c>
      <c r="F26" s="12">
        <f>HLOOKUP(F$9,'[1]Aloc Total'!$D$5:$BF$39,$A26,0)</f>
        <v>427.59914910064634</v>
      </c>
      <c r="G26" s="12">
        <f>HLOOKUP(G$9,'[1]Aloc Total'!$D$5:$BF$39,$A26,0)</f>
        <v>22.531391530773575</v>
      </c>
      <c r="H26" s="12">
        <f>HLOOKUP(H$9,'[1]Aloc Total'!$D$5:$BF$39,$A26,0)</f>
        <v>43.096678078779249</v>
      </c>
      <c r="I26" s="12">
        <f>HLOOKUP(I$9,'[1]Aloc Total'!$D$5:$BF$39,$A26,0)</f>
        <v>60.227044645300822</v>
      </c>
      <c r="J26" s="12">
        <f>HLOOKUP(J$9,'[1]Aloc Total'!$D$5:$BF$39,$A26,0)</f>
        <v>158.18244826930885</v>
      </c>
      <c r="K26" s="12">
        <f>HLOOKUP(K$9,'[1]Aloc Total'!$D$5:$BF$39,$A26,0)</f>
        <v>45.787673690590566</v>
      </c>
      <c r="L26" s="12">
        <f>HLOOKUP(L$9,'[1]Aloc Total'!$D$5:$BF$39,$A26,0)</f>
        <v>193.1350980863611</v>
      </c>
      <c r="M26" s="12">
        <f>HLOOKUP(M$9,'[1]Aloc Total'!$D$5:$BF$39,$A26,0)</f>
        <v>264.39125714344982</v>
      </c>
      <c r="N26" s="12">
        <f>HLOOKUP(N$9,'[1]Aloc Total'!$D$5:$BF$39,$A26,0)</f>
        <v>1115.7074764988931</v>
      </c>
      <c r="O26" s="12">
        <f>HLOOKUP(O$9,'[1]Aloc Total'!$D$5:$BF$39,$A26,0)</f>
        <v>1056.1254343881631</v>
      </c>
      <c r="P26" s="12">
        <f>HLOOKUP(P$9,'[1]Aloc Total'!$D$5:$BF$39,$A26,0)</f>
        <v>186.1073585004246</v>
      </c>
      <c r="Q26" s="12">
        <f>HLOOKUP(Q$9,'[1]Aloc Total'!$D$5:$BF$39,$A26,0)</f>
        <v>914.94762276487813</v>
      </c>
      <c r="R26" s="12">
        <f>HLOOKUP(R$9,'[1]Aloc Total'!$D$5:$BF$39,$A26,0)</f>
        <v>466.24407651896263</v>
      </c>
      <c r="S26" s="12">
        <f>HLOOKUP(S$9,'[1]Aloc Total'!$D$5:$BF$39,$A26,0)</f>
        <v>266.31902656410495</v>
      </c>
      <c r="T26" s="12">
        <f>HLOOKUP(T$9,'[1]Aloc Total'!$D$5:$BF$39,$A26,0)</f>
        <v>151.36228921369633</v>
      </c>
      <c r="U26" s="12">
        <f>HLOOKUP(U$9,'[1]Aloc Total'!$D$5:$BF$39,$A26,0)</f>
        <v>47.447630338163293</v>
      </c>
      <c r="V26" s="12">
        <f>HLOOKUP(V$9,'[1]Aloc Total'!$D$5:$BF$39,$A26,0)</f>
        <v>38.440381726761856</v>
      </c>
      <c r="W26" s="12">
        <f>HLOOKUP(W$9,'[1]Aloc Total'!$D$5:$BF$39,$A26,0)</f>
        <v>23.933722477713701</v>
      </c>
      <c r="X26" s="12">
        <f>HLOOKUP(X$9,'[1]Aloc Total'!$D$5:$BF$39,$A26,0)</f>
        <v>369.85453316279461</v>
      </c>
      <c r="Y26" s="12">
        <f>HLOOKUP(Y$9,'[1]Aloc Total'!$D$5:$BF$39,$A26,0)</f>
        <v>192.86245985790802</v>
      </c>
      <c r="Z26" s="12">
        <f>HLOOKUP(Z$9,'[1]Aloc Total'!$D$5:$BF$39,$A26,0)</f>
        <v>137.0702767792734</v>
      </c>
      <c r="AA26" s="12">
        <f>HLOOKUP(AA$9,'[1]Aloc Total'!$D$5:$BF$39,$A26,0)</f>
        <v>7.2167365879617913</v>
      </c>
      <c r="AB26" s="12">
        <f>HLOOKUP(AB$9,'[1]Aloc Total'!$D$5:$BF$39,$A26,0)</f>
        <v>360.14625311834999</v>
      </c>
      <c r="AC26" s="12">
        <f>HLOOKUP(AC$9,'[1]Aloc Total'!$D$5:$BF$39,$A26,0)</f>
        <v>1308.0855142537384</v>
      </c>
      <c r="AD26" s="12">
        <f>HLOOKUP(AD$9,'[1]Aloc Total'!$D$5:$BF$39,$A26,0)</f>
        <v>2059.5207052113492</v>
      </c>
      <c r="AE26" s="12">
        <f>HLOOKUP(AE$9,'[1]Aloc Total'!$D$5:$BF$39,$A26,0)</f>
        <v>0</v>
      </c>
      <c r="AF26" s="12">
        <f>HLOOKUP(AF$9,'[1]Aloc Total'!$D$5:$BF$39,$A26,0)</f>
        <v>2297.1508217198248</v>
      </c>
      <c r="AG26" s="12">
        <f>HLOOKUP(AG$9,'[1]Aloc Total'!$D$5:$BF$39,$A26,0)</f>
        <v>243.91899465176013</v>
      </c>
      <c r="AH26" s="12">
        <f>HLOOKUP(AH$9,'[1]Aloc Total'!$D$5:$BF$39,$A26,0)</f>
        <v>3040.6113163791283</v>
      </c>
      <c r="AI26" s="12">
        <f>HLOOKUP(AI$9,'[1]Aloc Total'!$D$5:$BF$39,$A26,0)</f>
        <v>197.86109546040194</v>
      </c>
      <c r="AJ26" s="12">
        <f>HLOOKUP(AJ$9,'[1]Aloc Total'!$D$5:$BF$39,$A26,0)</f>
        <v>577.05851446372571</v>
      </c>
      <c r="AK26" s="12">
        <f>HLOOKUP(AK$9,'[1]Aloc Total'!$D$5:$BF$39,$A26,0)</f>
        <v>0</v>
      </c>
      <c r="AL26" s="12">
        <f>HLOOKUP(AL$9,'[1]Aloc Total'!$D$5:$BF$39,$A26,0)</f>
        <v>156.14020832402309</v>
      </c>
      <c r="AM26" s="12">
        <f>HLOOKUP(AM$9,'[1]Aloc Total'!$D$5:$BF$39,$A26,0)</f>
        <v>359.20662972530374</v>
      </c>
      <c r="AN26" s="12">
        <f>HLOOKUP(AN$9,'[1]Aloc Total'!$D$5:$BF$39,$A26,0)</f>
        <v>219.24670942145252</v>
      </c>
      <c r="AO26" s="12">
        <f>HLOOKUP(AO$9,'[1]Aloc Total'!$D$5:$BF$39,$A26,0)</f>
        <v>28.490292752066843</v>
      </c>
      <c r="AP26" s="12">
        <f>HLOOKUP(AP$9,'[1]Aloc Total'!$D$5:$BF$39,$A26,0)</f>
        <v>146.74451055526805</v>
      </c>
      <c r="AQ26" s="12">
        <f>HLOOKUP(AQ$9,'[1]Aloc Total'!$D$5:$BF$39,$A26,0)</f>
        <v>69.010445743665528</v>
      </c>
      <c r="AR26" s="12">
        <f>HLOOKUP(AR$9,'[1]Aloc Total'!$D$5:$BF$39,$A26,0)</f>
        <v>39.241139237469213</v>
      </c>
      <c r="AS26" s="12">
        <f>HLOOKUP(AS$9,'[1]Aloc Total'!$D$5:$BF$39,$A26,0)</f>
        <v>231.18059671527493</v>
      </c>
      <c r="AT26" s="12">
        <f>HLOOKUP(AT$9,'[1]Aloc Total'!$D$5:$BF$39,$A26,0)</f>
        <v>272.12833866890207</v>
      </c>
      <c r="AU26" s="12">
        <f>HLOOKUP(AU$9,'[1]Aloc Total'!$D$5:$BF$39,$A26,0)</f>
        <v>149.25321118640281</v>
      </c>
      <c r="AV26" s="12">
        <f>HLOOKUP(AV$9,'[1]Aloc Total'!$D$5:$BF$39,$A26,0)</f>
        <v>4.8578931541774004</v>
      </c>
      <c r="AW26" s="12">
        <f>HLOOKUP(AW$9,'[1]Aloc Total'!$D$5:$BF$39,$A26,0)</f>
        <v>170.37878671913506</v>
      </c>
      <c r="AX26" s="12">
        <f>HLOOKUP(AX$9,'[1]Aloc Total'!$D$5:$BF$39,$A26,0)</f>
        <v>317.08951908680723</v>
      </c>
      <c r="AY26" s="12">
        <f>HLOOKUP(AY$9,'[1]Aloc Total'!$D$5:$BF$39,$A26,0)</f>
        <v>418.6951116180104</v>
      </c>
      <c r="AZ26" s="12">
        <f>HLOOKUP(AZ$9,'[1]Aloc Total'!$D$5:$BF$39,$A26,0)</f>
        <v>663.12935767103568</v>
      </c>
      <c r="BA26" s="8">
        <f t="shared" si="0"/>
        <v>19575.107715313065</v>
      </c>
      <c r="BB26" s="40"/>
      <c r="BC26" s="40"/>
      <c r="BD26" s="40"/>
      <c r="BE26" s="40"/>
      <c r="BF26" s="40"/>
      <c r="BG26" s="40"/>
      <c r="BH26" s="40"/>
    </row>
    <row r="27" spans="1:60">
      <c r="A27" s="17">
        <v>21</v>
      </c>
      <c r="B27" s="7">
        <f t="shared" si="1"/>
        <v>46008</v>
      </c>
      <c r="C27" s="8">
        <f>HLOOKUP(C$9,'[1]Aloc Total'!$D$5:$BF$39,$A27,0)</f>
        <v>0</v>
      </c>
      <c r="D27" s="8">
        <f>HLOOKUP(D$9,'[1]Aloc Total'!$D$5:$BF$39,$A27,0)</f>
        <v>78.32437885197001</v>
      </c>
      <c r="E27" s="8">
        <f>HLOOKUP(E$9,'[1]Aloc Total'!$D$5:$BF$39,$A27,0)</f>
        <v>0</v>
      </c>
      <c r="F27" s="8">
        <f>HLOOKUP(F$9,'[1]Aloc Total'!$D$5:$BF$39,$A27,0)</f>
        <v>404.53776172164095</v>
      </c>
      <c r="G27" s="8">
        <f>HLOOKUP(G$9,'[1]Aloc Total'!$D$5:$BF$39,$A27,0)</f>
        <v>5.7294240103239007</v>
      </c>
      <c r="H27" s="8">
        <f>HLOOKUP(H$9,'[1]Aloc Total'!$D$5:$BF$39,$A27,0)</f>
        <v>36.858704688538438</v>
      </c>
      <c r="I27" s="8">
        <f>HLOOKUP(I$9,'[1]Aloc Total'!$D$5:$BF$39,$A27,0)</f>
        <v>60.343123655055166</v>
      </c>
      <c r="J27" s="8">
        <f>HLOOKUP(J$9,'[1]Aloc Total'!$D$5:$BF$39,$A27,0)</f>
        <v>189.04016304248614</v>
      </c>
      <c r="K27" s="8">
        <f>HLOOKUP(K$9,'[1]Aloc Total'!$D$5:$BF$39,$A27,0)</f>
        <v>57.38994496809422</v>
      </c>
      <c r="L27" s="8">
        <f>HLOOKUP(L$9,'[1]Aloc Total'!$D$5:$BF$39,$A27,0)</f>
        <v>201.62843570076694</v>
      </c>
      <c r="M27" s="8">
        <f>HLOOKUP(M$9,'[1]Aloc Total'!$D$5:$BF$39,$A27,0)</f>
        <v>262.04367310553079</v>
      </c>
      <c r="N27" s="8">
        <f>HLOOKUP(N$9,'[1]Aloc Total'!$D$5:$BF$39,$A27,0)</f>
        <v>1117.7162063374365</v>
      </c>
      <c r="O27" s="8">
        <f>HLOOKUP(O$9,'[1]Aloc Total'!$D$5:$BF$39,$A27,0)</f>
        <v>1015.1991389028519</v>
      </c>
      <c r="P27" s="8">
        <f>HLOOKUP(P$9,'[1]Aloc Total'!$D$5:$BF$39,$A27,0)</f>
        <v>243.22975877629034</v>
      </c>
      <c r="Q27" s="8">
        <f>HLOOKUP(Q$9,'[1]Aloc Total'!$D$5:$BF$39,$A27,0)</f>
        <v>894.38019157004271</v>
      </c>
      <c r="R27" s="8">
        <f>HLOOKUP(R$9,'[1]Aloc Total'!$D$5:$BF$39,$A27,0)</f>
        <v>466.51537434314491</v>
      </c>
      <c r="S27" s="8">
        <f>HLOOKUP(S$9,'[1]Aloc Total'!$D$5:$BF$39,$A27,0)</f>
        <v>314.82798900300156</v>
      </c>
      <c r="T27" s="8">
        <f>HLOOKUP(T$9,'[1]Aloc Total'!$D$5:$BF$39,$A27,0)</f>
        <v>166.78987931808035</v>
      </c>
      <c r="U27" s="8">
        <f>HLOOKUP(U$9,'[1]Aloc Total'!$D$5:$BF$39,$A27,0)</f>
        <v>64.16970976414008</v>
      </c>
      <c r="V27" s="8">
        <f>HLOOKUP(V$9,'[1]Aloc Total'!$D$5:$BF$39,$A27,0)</f>
        <v>41.72678491516541</v>
      </c>
      <c r="W27" s="8">
        <f>HLOOKUP(W$9,'[1]Aloc Total'!$D$5:$BF$39,$A27,0)</f>
        <v>30.934385897402933</v>
      </c>
      <c r="X27" s="8">
        <f>HLOOKUP(X$9,'[1]Aloc Total'!$D$5:$BF$39,$A27,0)</f>
        <v>374.96415423881803</v>
      </c>
      <c r="Y27" s="8">
        <f>HLOOKUP(Y$9,'[1]Aloc Total'!$D$5:$BF$39,$A27,0)</f>
        <v>205.17702196432009</v>
      </c>
      <c r="Z27" s="8">
        <f>HLOOKUP(Z$9,'[1]Aloc Total'!$D$5:$BF$39,$A27,0)</f>
        <v>134.99050551443656</v>
      </c>
      <c r="AA27" s="8">
        <f>HLOOKUP(AA$9,'[1]Aloc Total'!$D$5:$BF$39,$A27,0)</f>
        <v>8.1083735081535053</v>
      </c>
      <c r="AB27" s="8">
        <f>HLOOKUP(AB$9,'[1]Aloc Total'!$D$5:$BF$39,$A27,0)</f>
        <v>359.88246155807678</v>
      </c>
      <c r="AC27" s="8">
        <f>HLOOKUP(AC$9,'[1]Aloc Total'!$D$5:$BF$39,$A27,0)</f>
        <v>1459.460317318192</v>
      </c>
      <c r="AD27" s="8">
        <f>HLOOKUP(AD$9,'[1]Aloc Total'!$D$5:$BF$39,$A27,0)</f>
        <v>2224.97162967343</v>
      </c>
      <c r="AE27" s="8">
        <f>HLOOKUP(AE$9,'[1]Aloc Total'!$D$5:$BF$39,$A27,0)</f>
        <v>0</v>
      </c>
      <c r="AF27" s="8">
        <f>HLOOKUP(AF$9,'[1]Aloc Total'!$D$5:$BF$39,$A27,0)</f>
        <v>274.72987462743123</v>
      </c>
      <c r="AG27" s="8">
        <f>HLOOKUP(AG$9,'[1]Aloc Total'!$D$5:$BF$39,$A27,0)</f>
        <v>264.62877678003741</v>
      </c>
      <c r="AH27" s="8">
        <f>HLOOKUP(AH$9,'[1]Aloc Total'!$D$5:$BF$39,$A27,0)</f>
        <v>3022.0008398437003</v>
      </c>
      <c r="AI27" s="8">
        <f>HLOOKUP(AI$9,'[1]Aloc Total'!$D$5:$BF$39,$A27,0)</f>
        <v>178.46598183982763</v>
      </c>
      <c r="AJ27" s="8">
        <f>HLOOKUP(AJ$9,'[1]Aloc Total'!$D$5:$BF$39,$A27,0)</f>
        <v>592.61095712397946</v>
      </c>
      <c r="AK27" s="8">
        <f>HLOOKUP(AK$9,'[1]Aloc Total'!$D$5:$BF$39,$A27,0)</f>
        <v>0</v>
      </c>
      <c r="AL27" s="8">
        <f>HLOOKUP(AL$9,'[1]Aloc Total'!$D$5:$BF$39,$A27,0)</f>
        <v>152.91707221714847</v>
      </c>
      <c r="AM27" s="8">
        <f>HLOOKUP(AM$9,'[1]Aloc Total'!$D$5:$BF$39,$A27,0)</f>
        <v>392.48645501379417</v>
      </c>
      <c r="AN27" s="8">
        <f>HLOOKUP(AN$9,'[1]Aloc Total'!$D$5:$BF$39,$A27,0)</f>
        <v>238.14694578566036</v>
      </c>
      <c r="AO27" s="8">
        <f>HLOOKUP(AO$9,'[1]Aloc Total'!$D$5:$BF$39,$A27,0)</f>
        <v>25.875700183627341</v>
      </c>
      <c r="AP27" s="8">
        <f>HLOOKUP(AP$9,'[1]Aloc Total'!$D$5:$BF$39,$A27,0)</f>
        <v>153.29158117009729</v>
      </c>
      <c r="AQ27" s="8">
        <f>HLOOKUP(AQ$9,'[1]Aloc Total'!$D$5:$BF$39,$A27,0)</f>
        <v>63.409700543230997</v>
      </c>
      <c r="AR27" s="8">
        <f>HLOOKUP(AR$9,'[1]Aloc Total'!$D$5:$BF$39,$A27,0)</f>
        <v>22.788481069698364</v>
      </c>
      <c r="AS27" s="8">
        <f>HLOOKUP(AS$9,'[1]Aloc Total'!$D$5:$BF$39,$A27,0)</f>
        <v>222.49611745201264</v>
      </c>
      <c r="AT27" s="8">
        <f>HLOOKUP(AT$9,'[1]Aloc Total'!$D$5:$BF$39,$A27,0)</f>
        <v>275.43055862768767</v>
      </c>
      <c r="AU27" s="8">
        <f>HLOOKUP(AU$9,'[1]Aloc Total'!$D$5:$BF$39,$A27,0)</f>
        <v>152.49752568073836</v>
      </c>
      <c r="AV27" s="8">
        <f>HLOOKUP(AV$9,'[1]Aloc Total'!$D$5:$BF$39,$A27,0)</f>
        <v>4.3552415530470752</v>
      </c>
      <c r="AW27" s="8">
        <f>HLOOKUP(AW$9,'[1]Aloc Total'!$D$5:$BF$39,$A27,0)</f>
        <v>169.99328645117487</v>
      </c>
      <c r="AX27" s="8">
        <f>HLOOKUP(AX$9,'[1]Aloc Total'!$D$5:$BF$39,$A27,0)</f>
        <v>293.07161922095759</v>
      </c>
      <c r="AY27" s="8">
        <f>HLOOKUP(AY$9,'[1]Aloc Total'!$D$5:$BF$39,$A27,0)</f>
        <v>382.33557347950114</v>
      </c>
      <c r="AZ27" s="8">
        <f>HLOOKUP(AZ$9,'[1]Aloc Total'!$D$5:$BF$39,$A27,0)</f>
        <v>672.26823398171985</v>
      </c>
      <c r="BA27" s="8">
        <f t="shared" si="0"/>
        <v>17972.740014992458</v>
      </c>
      <c r="BB27" s="21"/>
      <c r="BC27" s="21"/>
      <c r="BD27" s="21"/>
      <c r="BE27" s="21"/>
      <c r="BF27" s="21"/>
      <c r="BG27" s="21"/>
      <c r="BH27" s="21"/>
    </row>
    <row r="28" spans="1:60" s="14" customFormat="1">
      <c r="A28" s="18">
        <v>22</v>
      </c>
      <c r="B28" s="13">
        <f t="shared" si="1"/>
        <v>46009</v>
      </c>
      <c r="C28" s="12">
        <f>HLOOKUP(C$9,'[1]Aloc Total'!$D$5:$BF$39,$A28,0)</f>
        <v>0</v>
      </c>
      <c r="D28" s="12">
        <f>HLOOKUP(D$9,'[1]Aloc Total'!$D$5:$BF$39,$A28,0)</f>
        <v>87.945532618885338</v>
      </c>
      <c r="E28" s="12">
        <f>HLOOKUP(E$9,'[1]Aloc Total'!$D$5:$BF$39,$A28,0)</f>
        <v>0</v>
      </c>
      <c r="F28" s="12">
        <f>HLOOKUP(F$9,'[1]Aloc Total'!$D$5:$BF$39,$A28,0)</f>
        <v>367.06890500954376</v>
      </c>
      <c r="G28" s="12">
        <f>HLOOKUP(G$9,'[1]Aloc Total'!$D$5:$BF$39,$A28,0)</f>
        <v>13.8281466077357</v>
      </c>
      <c r="H28" s="12">
        <f>HLOOKUP(H$9,'[1]Aloc Total'!$D$5:$BF$39,$A28,0)</f>
        <v>39.440591392797728</v>
      </c>
      <c r="I28" s="12">
        <f>HLOOKUP(I$9,'[1]Aloc Total'!$D$5:$BF$39,$A28,0)</f>
        <v>51.632908629815034</v>
      </c>
      <c r="J28" s="12">
        <f>HLOOKUP(J$9,'[1]Aloc Total'!$D$5:$BF$39,$A28,0)</f>
        <v>188.82945149129202</v>
      </c>
      <c r="K28" s="12">
        <f>HLOOKUP(K$9,'[1]Aloc Total'!$D$5:$BF$39,$A28,0)</f>
        <v>50.280440721706903</v>
      </c>
      <c r="L28" s="12">
        <f>HLOOKUP(L$9,'[1]Aloc Total'!$D$5:$BF$39,$A28,0)</f>
        <v>217.54546832237341</v>
      </c>
      <c r="M28" s="12">
        <f>HLOOKUP(M$9,'[1]Aloc Total'!$D$5:$BF$39,$A28,0)</f>
        <v>265.936743266392</v>
      </c>
      <c r="N28" s="12">
        <f>HLOOKUP(N$9,'[1]Aloc Total'!$D$5:$BF$39,$A28,0)</f>
        <v>1093.9436004529389</v>
      </c>
      <c r="O28" s="12">
        <f>HLOOKUP(O$9,'[1]Aloc Total'!$D$5:$BF$39,$A28,0)</f>
        <v>946.01765757437431</v>
      </c>
      <c r="P28" s="12">
        <f>HLOOKUP(P$9,'[1]Aloc Total'!$D$5:$BF$39,$A28,0)</f>
        <v>170.66241626259955</v>
      </c>
      <c r="Q28" s="12">
        <f>HLOOKUP(Q$9,'[1]Aloc Total'!$D$5:$BF$39,$A28,0)</f>
        <v>918.07934330056241</v>
      </c>
      <c r="R28" s="12">
        <f>HLOOKUP(R$9,'[1]Aloc Total'!$D$5:$BF$39,$A28,0)</f>
        <v>464.34740447736306</v>
      </c>
      <c r="S28" s="12">
        <f>HLOOKUP(S$9,'[1]Aloc Total'!$D$5:$BF$39,$A28,0)</f>
        <v>322.61815053753298</v>
      </c>
      <c r="T28" s="12">
        <f>HLOOKUP(T$9,'[1]Aloc Total'!$D$5:$BF$39,$A28,0)</f>
        <v>96.322175621024869</v>
      </c>
      <c r="U28" s="12">
        <f>HLOOKUP(U$9,'[1]Aloc Total'!$D$5:$BF$39,$A28,0)</f>
        <v>84.063721853889575</v>
      </c>
      <c r="V28" s="12">
        <f>HLOOKUP(V$9,'[1]Aloc Total'!$D$5:$BF$39,$A28,0)</f>
        <v>36.944490561798013</v>
      </c>
      <c r="W28" s="12">
        <f>HLOOKUP(W$9,'[1]Aloc Total'!$D$5:$BF$39,$A28,0)</f>
        <v>24.690246647521583</v>
      </c>
      <c r="X28" s="12">
        <f>HLOOKUP(X$9,'[1]Aloc Total'!$D$5:$BF$39,$A28,0)</f>
        <v>377.75728865597904</v>
      </c>
      <c r="Y28" s="12">
        <f>HLOOKUP(Y$9,'[1]Aloc Total'!$D$5:$BF$39,$A28,0)</f>
        <v>255.45076066467854</v>
      </c>
      <c r="Z28" s="12">
        <f>HLOOKUP(Z$9,'[1]Aloc Total'!$D$5:$BF$39,$A28,0)</f>
        <v>137.5268184735267</v>
      </c>
      <c r="AA28" s="12">
        <f>HLOOKUP(AA$9,'[1]Aloc Total'!$D$5:$BF$39,$A28,0)</f>
        <v>6.193471968487418</v>
      </c>
      <c r="AB28" s="12">
        <f>HLOOKUP(AB$9,'[1]Aloc Total'!$D$5:$BF$39,$A28,0)</f>
        <v>371.44264414151246</v>
      </c>
      <c r="AC28" s="12">
        <f>HLOOKUP(AC$9,'[1]Aloc Total'!$D$5:$BF$39,$A28,0)</f>
        <v>1350.9730892664472</v>
      </c>
      <c r="AD28" s="12">
        <f>HLOOKUP(AD$9,'[1]Aloc Total'!$D$5:$BF$39,$A28,0)</f>
        <v>2143.1865950779979</v>
      </c>
      <c r="AE28" s="12">
        <f>HLOOKUP(AE$9,'[1]Aloc Total'!$D$5:$BF$39,$A28,0)</f>
        <v>0</v>
      </c>
      <c r="AF28" s="12">
        <f>HLOOKUP(AF$9,'[1]Aloc Total'!$D$5:$BF$39,$A28,0)</f>
        <v>273.58061200660688</v>
      </c>
      <c r="AG28" s="12">
        <f>HLOOKUP(AG$9,'[1]Aloc Total'!$D$5:$BF$39,$A28,0)</f>
        <v>283.70085297161859</v>
      </c>
      <c r="AH28" s="12">
        <f>HLOOKUP(AH$9,'[1]Aloc Total'!$D$5:$BF$39,$A28,0)</f>
        <v>3070.5573921566347</v>
      </c>
      <c r="AI28" s="12">
        <f>HLOOKUP(AI$9,'[1]Aloc Total'!$D$5:$BF$39,$A28,0)</f>
        <v>181.47492134440728</v>
      </c>
      <c r="AJ28" s="12">
        <f>HLOOKUP(AJ$9,'[1]Aloc Total'!$D$5:$BF$39,$A28,0)</f>
        <v>555.35790549930084</v>
      </c>
      <c r="AK28" s="12">
        <f>HLOOKUP(AK$9,'[1]Aloc Total'!$D$5:$BF$39,$A28,0)</f>
        <v>0</v>
      </c>
      <c r="AL28" s="12">
        <f>HLOOKUP(AL$9,'[1]Aloc Total'!$D$5:$BF$39,$A28,0)</f>
        <v>143.68892498210357</v>
      </c>
      <c r="AM28" s="12">
        <f>HLOOKUP(AM$9,'[1]Aloc Total'!$D$5:$BF$39,$A28,0)</f>
        <v>412.03008542744914</v>
      </c>
      <c r="AN28" s="12">
        <f>HLOOKUP(AN$9,'[1]Aloc Total'!$D$5:$BF$39,$A28,0)</f>
        <v>188.02440468692203</v>
      </c>
      <c r="AO28" s="12">
        <f>HLOOKUP(AO$9,'[1]Aloc Total'!$D$5:$BF$39,$A28,0)</f>
        <v>8.1405432106258448</v>
      </c>
      <c r="AP28" s="12">
        <f>HLOOKUP(AP$9,'[1]Aloc Total'!$D$5:$BF$39,$A28,0)</f>
        <v>138.22248828949125</v>
      </c>
      <c r="AQ28" s="12">
        <f>HLOOKUP(AQ$9,'[1]Aloc Total'!$D$5:$BF$39,$A28,0)</f>
        <v>64.695148237854937</v>
      </c>
      <c r="AR28" s="12">
        <f>HLOOKUP(AR$9,'[1]Aloc Total'!$D$5:$BF$39,$A28,0)</f>
        <v>17.783143445856073</v>
      </c>
      <c r="AS28" s="12">
        <f>HLOOKUP(AS$9,'[1]Aloc Total'!$D$5:$BF$39,$A28,0)</f>
        <v>216.9924175207031</v>
      </c>
      <c r="AT28" s="12">
        <f>HLOOKUP(AT$9,'[1]Aloc Total'!$D$5:$BF$39,$A28,0)</f>
        <v>276.99212960186583</v>
      </c>
      <c r="AU28" s="12">
        <f>HLOOKUP(AU$9,'[1]Aloc Total'!$D$5:$BF$39,$A28,0)</f>
        <v>136.21000531899222</v>
      </c>
      <c r="AV28" s="12">
        <f>HLOOKUP(AV$9,'[1]Aloc Total'!$D$5:$BF$39,$A28,0)</f>
        <v>3.7708252914662173</v>
      </c>
      <c r="AW28" s="12">
        <f>HLOOKUP(AW$9,'[1]Aloc Total'!$D$5:$BF$39,$A28,0)</f>
        <v>164.91824780530916</v>
      </c>
      <c r="AX28" s="12">
        <f>HLOOKUP(AX$9,'[1]Aloc Total'!$D$5:$BF$39,$A28,0)</f>
        <v>285.39110275568618</v>
      </c>
      <c r="AY28" s="12">
        <f>HLOOKUP(AY$9,'[1]Aloc Total'!$D$5:$BF$39,$A28,0)</f>
        <v>425.05774260533144</v>
      </c>
      <c r="AZ28" s="12">
        <f>HLOOKUP(AZ$9,'[1]Aloc Total'!$D$5:$BF$39,$A28,0)</f>
        <v>633.78522739918219</v>
      </c>
      <c r="BA28" s="8">
        <f t="shared" si="0"/>
        <v>17563.102184156185</v>
      </c>
      <c r="BB28" s="40"/>
      <c r="BC28" s="40"/>
      <c r="BD28" s="40"/>
      <c r="BE28" s="40"/>
      <c r="BF28" s="40"/>
      <c r="BG28" s="40"/>
      <c r="BH28" s="40"/>
    </row>
    <row r="29" spans="1:60">
      <c r="A29" s="17">
        <v>23</v>
      </c>
      <c r="B29" s="7">
        <f t="shared" si="1"/>
        <v>46010</v>
      </c>
      <c r="C29" s="8">
        <f>HLOOKUP(C$9,'[1]Aloc Total'!$D$5:$BF$39,$A29,0)</f>
        <v>0</v>
      </c>
      <c r="D29" s="8">
        <f>HLOOKUP(D$9,'[1]Aloc Total'!$D$5:$BF$39,$A29,0)</f>
        <v>83.931557992899016</v>
      </c>
      <c r="E29" s="8">
        <f>HLOOKUP(E$9,'[1]Aloc Total'!$D$5:$BF$39,$A29,0)</f>
        <v>0</v>
      </c>
      <c r="F29" s="8">
        <f>HLOOKUP(F$9,'[1]Aloc Total'!$D$5:$BF$39,$A29,0)</f>
        <v>667.7827051336609</v>
      </c>
      <c r="G29" s="8">
        <f>HLOOKUP(G$9,'[1]Aloc Total'!$D$5:$BF$39,$A29,0)</f>
        <v>0.83828883025841461</v>
      </c>
      <c r="H29" s="8">
        <f>HLOOKUP(H$9,'[1]Aloc Total'!$D$5:$BF$39,$A29,0)</f>
        <v>44.255055448637464</v>
      </c>
      <c r="I29" s="8">
        <f>HLOOKUP(I$9,'[1]Aloc Total'!$D$5:$BF$39,$A29,0)</f>
        <v>53.092876960351347</v>
      </c>
      <c r="J29" s="8">
        <f>HLOOKUP(J$9,'[1]Aloc Total'!$D$5:$BF$39,$A29,0)</f>
        <v>227.89633817370265</v>
      </c>
      <c r="K29" s="8">
        <f>HLOOKUP(K$9,'[1]Aloc Total'!$D$5:$BF$39,$A29,0)</f>
        <v>58.747506412427001</v>
      </c>
      <c r="L29" s="8">
        <f>HLOOKUP(L$9,'[1]Aloc Total'!$D$5:$BF$39,$A29,0)</f>
        <v>217.86394837684946</v>
      </c>
      <c r="M29" s="8">
        <f>HLOOKUP(M$9,'[1]Aloc Total'!$D$5:$BF$39,$A29,0)</f>
        <v>255.30492468013739</v>
      </c>
      <c r="N29" s="8">
        <f>HLOOKUP(N$9,'[1]Aloc Total'!$D$5:$BF$39,$A29,0)</f>
        <v>1041.6705147439247</v>
      </c>
      <c r="O29" s="8">
        <f>HLOOKUP(O$9,'[1]Aloc Total'!$D$5:$BF$39,$A29,0)</f>
        <v>879.85235393353219</v>
      </c>
      <c r="P29" s="8">
        <f>HLOOKUP(P$9,'[1]Aloc Total'!$D$5:$BF$39,$A29,0)</f>
        <v>197.12253270780775</v>
      </c>
      <c r="Q29" s="8">
        <f>HLOOKUP(Q$9,'[1]Aloc Total'!$D$5:$BF$39,$A29,0)</f>
        <v>897.26769044778894</v>
      </c>
      <c r="R29" s="8">
        <f>HLOOKUP(R$9,'[1]Aloc Total'!$D$5:$BF$39,$A29,0)</f>
        <v>437.04283334225596</v>
      </c>
      <c r="S29" s="8">
        <f>HLOOKUP(S$9,'[1]Aloc Total'!$D$5:$BF$39,$A29,0)</f>
        <v>332.96687574203111</v>
      </c>
      <c r="T29" s="8">
        <f>HLOOKUP(T$9,'[1]Aloc Total'!$D$5:$BF$39,$A29,0)</f>
        <v>103.35806546830987</v>
      </c>
      <c r="U29" s="8">
        <f>HLOOKUP(U$9,'[1]Aloc Total'!$D$5:$BF$39,$A29,0)</f>
        <v>46.642583533793029</v>
      </c>
      <c r="V29" s="8">
        <f>HLOOKUP(V$9,'[1]Aloc Total'!$D$5:$BF$39,$A29,0)</f>
        <v>33.830731443329356</v>
      </c>
      <c r="W29" s="8">
        <f>HLOOKUP(W$9,'[1]Aloc Total'!$D$5:$BF$39,$A29,0)</f>
        <v>22.439171717019534</v>
      </c>
      <c r="X29" s="8">
        <f>HLOOKUP(X$9,'[1]Aloc Total'!$D$5:$BF$39,$A29,0)</f>
        <v>353.49892026414858</v>
      </c>
      <c r="Y29" s="8">
        <f>HLOOKUP(Y$9,'[1]Aloc Total'!$D$5:$BF$39,$A29,0)</f>
        <v>196.74614718888137</v>
      </c>
      <c r="Z29" s="8">
        <f>HLOOKUP(Z$9,'[1]Aloc Total'!$D$5:$BF$39,$A29,0)</f>
        <v>131.11673717505883</v>
      </c>
      <c r="AA29" s="8">
        <f>HLOOKUP(AA$9,'[1]Aloc Total'!$D$5:$BF$39,$A29,0)</f>
        <v>3.6641291115996197</v>
      </c>
      <c r="AB29" s="8">
        <f>HLOOKUP(AB$9,'[1]Aloc Total'!$D$5:$BF$39,$A29,0)</f>
        <v>386.24821354269943</v>
      </c>
      <c r="AC29" s="8">
        <f>HLOOKUP(AC$9,'[1]Aloc Total'!$D$5:$BF$39,$A29,0)</f>
        <v>1303.1560435115598</v>
      </c>
      <c r="AD29" s="8">
        <f>HLOOKUP(AD$9,'[1]Aloc Total'!$D$5:$BF$39,$A29,0)</f>
        <v>2060.5506718521724</v>
      </c>
      <c r="AE29" s="8">
        <f>HLOOKUP(AE$9,'[1]Aloc Total'!$D$5:$BF$39,$A29,0)</f>
        <v>0</v>
      </c>
      <c r="AF29" s="8">
        <f>HLOOKUP(AF$9,'[1]Aloc Total'!$D$5:$BF$39,$A29,0)</f>
        <v>135.50007092078991</v>
      </c>
      <c r="AG29" s="8">
        <f>HLOOKUP(AG$9,'[1]Aloc Total'!$D$5:$BF$39,$A29,0)</f>
        <v>287.93867511064161</v>
      </c>
      <c r="AH29" s="8">
        <f>HLOOKUP(AH$9,'[1]Aloc Total'!$D$5:$BF$39,$A29,0)</f>
        <v>3032.2993440678101</v>
      </c>
      <c r="AI29" s="8">
        <f>HLOOKUP(AI$9,'[1]Aloc Total'!$D$5:$BF$39,$A29,0)</f>
        <v>153.52776040241508</v>
      </c>
      <c r="AJ29" s="8">
        <f>HLOOKUP(AJ$9,'[1]Aloc Total'!$D$5:$BF$39,$A29,0)</f>
        <v>523.61981320179711</v>
      </c>
      <c r="AK29" s="8">
        <f>HLOOKUP(AK$9,'[1]Aloc Total'!$D$5:$BF$39,$A29,0)</f>
        <v>0</v>
      </c>
      <c r="AL29" s="8">
        <f>HLOOKUP(AL$9,'[1]Aloc Total'!$D$5:$BF$39,$A29,0)</f>
        <v>107.77118409088112</v>
      </c>
      <c r="AM29" s="8">
        <f>HLOOKUP(AM$9,'[1]Aloc Total'!$D$5:$BF$39,$A29,0)</f>
        <v>401.44330442465571</v>
      </c>
      <c r="AN29" s="8">
        <f>HLOOKUP(AN$9,'[1]Aloc Total'!$D$5:$BF$39,$A29,0)</f>
        <v>172.58482406617588</v>
      </c>
      <c r="AO29" s="8">
        <f>HLOOKUP(AO$9,'[1]Aloc Total'!$D$5:$BF$39,$A29,0)</f>
        <v>7.0400713052178521</v>
      </c>
      <c r="AP29" s="8">
        <f>HLOOKUP(AP$9,'[1]Aloc Total'!$D$5:$BF$39,$A29,0)</f>
        <v>143.35167926785184</v>
      </c>
      <c r="AQ29" s="8">
        <f>HLOOKUP(AQ$9,'[1]Aloc Total'!$D$5:$BF$39,$A29,0)</f>
        <v>69.594057762684585</v>
      </c>
      <c r="AR29" s="8">
        <f>HLOOKUP(AR$9,'[1]Aloc Total'!$D$5:$BF$39,$A29,0)</f>
        <v>24.917847292513393</v>
      </c>
      <c r="AS29" s="8">
        <f>HLOOKUP(AS$9,'[1]Aloc Total'!$D$5:$BF$39,$A29,0)</f>
        <v>231.49478747608811</v>
      </c>
      <c r="AT29" s="8">
        <f>HLOOKUP(AT$9,'[1]Aloc Total'!$D$5:$BF$39,$A29,0)</f>
        <v>266.2884653467562</v>
      </c>
      <c r="AU29" s="8">
        <f>HLOOKUP(AU$9,'[1]Aloc Total'!$D$5:$BF$39,$A29,0)</f>
        <v>116.16452754676877</v>
      </c>
      <c r="AV29" s="8">
        <f>HLOOKUP(AV$9,'[1]Aloc Total'!$D$5:$BF$39,$A29,0)</f>
        <v>3.9850218937612194</v>
      </c>
      <c r="AW29" s="8">
        <f>HLOOKUP(AW$9,'[1]Aloc Total'!$D$5:$BF$39,$A29,0)</f>
        <v>165.94472939503078</v>
      </c>
      <c r="AX29" s="8">
        <f>HLOOKUP(AX$9,'[1]Aloc Total'!$D$5:$BF$39,$A29,0)</f>
        <v>289.33349979367154</v>
      </c>
      <c r="AY29" s="8">
        <f>HLOOKUP(AY$9,'[1]Aloc Total'!$D$5:$BF$39,$A29,0)</f>
        <v>405.20287032025658</v>
      </c>
      <c r="AZ29" s="8">
        <f>HLOOKUP(AZ$9,'[1]Aloc Total'!$D$5:$BF$39,$A29,0)</f>
        <v>604.88048164692998</v>
      </c>
      <c r="BA29" s="8">
        <f t="shared" si="0"/>
        <v>17179.770433067533</v>
      </c>
      <c r="BB29" s="21"/>
      <c r="BC29" s="21"/>
      <c r="BD29" s="21"/>
      <c r="BE29" s="21"/>
      <c r="BF29" s="21"/>
      <c r="BG29" s="21"/>
      <c r="BH29" s="21"/>
    </row>
    <row r="30" spans="1:60" s="14" customFormat="1">
      <c r="A30" s="17">
        <v>24</v>
      </c>
      <c r="B30" s="13">
        <f t="shared" si="1"/>
        <v>46011</v>
      </c>
      <c r="C30" s="12">
        <f>HLOOKUP(C$9,'[1]Aloc Total'!$D$5:$BF$39,$A30,0)</f>
        <v>0</v>
      </c>
      <c r="D30" s="12">
        <f>HLOOKUP(D$9,'[1]Aloc Total'!$D$5:$BF$39,$A30,0)</f>
        <v>73.389278411858996</v>
      </c>
      <c r="E30" s="12">
        <f>HLOOKUP(E$9,'[1]Aloc Total'!$D$5:$BF$39,$A30,0)</f>
        <v>0</v>
      </c>
      <c r="F30" s="12">
        <f>HLOOKUP(F$9,'[1]Aloc Total'!$D$5:$BF$39,$A30,0)</f>
        <v>1064.5260160271073</v>
      </c>
      <c r="G30" s="12">
        <f>HLOOKUP(G$9,'[1]Aloc Total'!$D$5:$BF$39,$A30,0)</f>
        <v>13.281261665705909</v>
      </c>
      <c r="H30" s="12">
        <f>HLOOKUP(H$9,'[1]Aloc Total'!$D$5:$BF$39,$A30,0)</f>
        <v>36.721179210469174</v>
      </c>
      <c r="I30" s="12">
        <f>HLOOKUP(I$9,'[1]Aloc Total'!$D$5:$BF$39,$A30,0)</f>
        <v>36.213434073114065</v>
      </c>
      <c r="J30" s="12">
        <f>HLOOKUP(J$9,'[1]Aloc Total'!$D$5:$BF$39,$A30,0)</f>
        <v>155.18932553511124</v>
      </c>
      <c r="K30" s="12">
        <f>HLOOKUP(K$9,'[1]Aloc Total'!$D$5:$BF$39,$A30,0)</f>
        <v>54.32041919052503</v>
      </c>
      <c r="L30" s="12">
        <f>HLOOKUP(L$9,'[1]Aloc Total'!$D$5:$BF$39,$A30,0)</f>
        <v>170.068081009423</v>
      </c>
      <c r="M30" s="12">
        <f>HLOOKUP(M$9,'[1]Aloc Total'!$D$5:$BF$39,$A30,0)</f>
        <v>243.03191510608539</v>
      </c>
      <c r="N30" s="12">
        <f>HLOOKUP(N$9,'[1]Aloc Total'!$D$5:$BF$39,$A30,0)</f>
        <v>1060.5072159457491</v>
      </c>
      <c r="O30" s="12">
        <f>HLOOKUP(O$9,'[1]Aloc Total'!$D$5:$BF$39,$A30,0)</f>
        <v>881.70988617045691</v>
      </c>
      <c r="P30" s="12">
        <f>HLOOKUP(P$9,'[1]Aloc Total'!$D$5:$BF$39,$A30,0)</f>
        <v>156.76403247113259</v>
      </c>
      <c r="Q30" s="12">
        <f>HLOOKUP(Q$9,'[1]Aloc Total'!$D$5:$BF$39,$A30,0)</f>
        <v>825.38341794992778</v>
      </c>
      <c r="R30" s="12">
        <f>HLOOKUP(R$9,'[1]Aloc Total'!$D$5:$BF$39,$A30,0)</f>
        <v>393.21777958333206</v>
      </c>
      <c r="S30" s="12">
        <f>HLOOKUP(S$9,'[1]Aloc Total'!$D$5:$BF$39,$A30,0)</f>
        <v>333.58882332316273</v>
      </c>
      <c r="T30" s="12">
        <f>HLOOKUP(T$9,'[1]Aloc Total'!$D$5:$BF$39,$A30,0)</f>
        <v>34.720429578591968</v>
      </c>
      <c r="U30" s="12">
        <f>HLOOKUP(U$9,'[1]Aloc Total'!$D$5:$BF$39,$A30,0)</f>
        <v>6.5414409168965593</v>
      </c>
      <c r="V30" s="12">
        <f>HLOOKUP(V$9,'[1]Aloc Total'!$D$5:$BF$39,$A30,0)</f>
        <v>15.604718426770722</v>
      </c>
      <c r="W30" s="12">
        <f>HLOOKUP(W$9,'[1]Aloc Total'!$D$5:$BF$39,$A30,0)</f>
        <v>9.6594893290282045</v>
      </c>
      <c r="X30" s="12">
        <f>HLOOKUP(X$9,'[1]Aloc Total'!$D$5:$BF$39,$A30,0)</f>
        <v>336.13934456751167</v>
      </c>
      <c r="Y30" s="12">
        <f>HLOOKUP(Y$9,'[1]Aloc Total'!$D$5:$BF$39,$A30,0)</f>
        <v>134.75834749492785</v>
      </c>
      <c r="Z30" s="12">
        <f>HLOOKUP(Z$9,'[1]Aloc Total'!$D$5:$BF$39,$A30,0)</f>
        <v>133.15388358411985</v>
      </c>
      <c r="AA30" s="12">
        <f>HLOOKUP(AA$9,'[1]Aloc Total'!$D$5:$BF$39,$A30,0)</f>
        <v>3.7437491252186632</v>
      </c>
      <c r="AB30" s="12">
        <f>HLOOKUP(AB$9,'[1]Aloc Total'!$D$5:$BF$39,$A30,0)</f>
        <v>385.68926496224259</v>
      </c>
      <c r="AC30" s="12">
        <f>HLOOKUP(AC$9,'[1]Aloc Total'!$D$5:$BF$39,$A30,0)</f>
        <v>1234.5431616742817</v>
      </c>
      <c r="AD30" s="12">
        <f>HLOOKUP(AD$9,'[1]Aloc Total'!$D$5:$BF$39,$A30,0)</f>
        <v>2074.6029340537989</v>
      </c>
      <c r="AE30" s="12">
        <f>HLOOKUP(AE$9,'[1]Aloc Total'!$D$5:$BF$39,$A30,0)</f>
        <v>0</v>
      </c>
      <c r="AF30" s="12">
        <f>HLOOKUP(AF$9,'[1]Aloc Total'!$D$5:$BF$39,$A30,0)</f>
        <v>1266.6811371126603</v>
      </c>
      <c r="AG30" s="12">
        <f>HLOOKUP(AG$9,'[1]Aloc Total'!$D$5:$BF$39,$A30,0)</f>
        <v>288.69895241240459</v>
      </c>
      <c r="AH30" s="12">
        <f>HLOOKUP(AH$9,'[1]Aloc Total'!$D$5:$BF$39,$A30,0)</f>
        <v>4725.2622225634695</v>
      </c>
      <c r="AI30" s="12">
        <f>HLOOKUP(AI$9,'[1]Aloc Total'!$D$5:$BF$39,$A30,0)</f>
        <v>142.65279248164026</v>
      </c>
      <c r="AJ30" s="12">
        <f>HLOOKUP(AJ$9,'[1]Aloc Total'!$D$5:$BF$39,$A30,0)</f>
        <v>412.24186930205872</v>
      </c>
      <c r="AK30" s="12">
        <f>HLOOKUP(AK$9,'[1]Aloc Total'!$D$5:$BF$39,$A30,0)</f>
        <v>0</v>
      </c>
      <c r="AL30" s="12">
        <f>HLOOKUP(AL$9,'[1]Aloc Total'!$D$5:$BF$39,$A30,0)</f>
        <v>29.572803240261109</v>
      </c>
      <c r="AM30" s="12">
        <f>HLOOKUP(AM$9,'[1]Aloc Total'!$D$5:$BF$39,$A30,0)</f>
        <v>355.87840592368593</v>
      </c>
      <c r="AN30" s="12">
        <f>HLOOKUP(AN$9,'[1]Aloc Total'!$D$5:$BF$39,$A30,0)</f>
        <v>91.327640672144014</v>
      </c>
      <c r="AO30" s="12">
        <f>HLOOKUP(AO$9,'[1]Aloc Total'!$D$5:$BF$39,$A30,0)</f>
        <v>3.2928371288980194</v>
      </c>
      <c r="AP30" s="12">
        <f>HLOOKUP(AP$9,'[1]Aloc Total'!$D$5:$BF$39,$A30,0)</f>
        <v>139.08195550721047</v>
      </c>
      <c r="AQ30" s="12">
        <f>HLOOKUP(AQ$9,'[1]Aloc Total'!$D$5:$BF$39,$A30,0)</f>
        <v>56.199934057471545</v>
      </c>
      <c r="AR30" s="12">
        <f>HLOOKUP(AR$9,'[1]Aloc Total'!$D$5:$BF$39,$A30,0)</f>
        <v>19.885433502423545</v>
      </c>
      <c r="AS30" s="12">
        <f>HLOOKUP(AS$9,'[1]Aloc Total'!$D$5:$BF$39,$A30,0)</f>
        <v>214.50757608556862</v>
      </c>
      <c r="AT30" s="12">
        <f>HLOOKUP(AT$9,'[1]Aloc Total'!$D$5:$BF$39,$A30,0)</f>
        <v>266.87985171053958</v>
      </c>
      <c r="AU30" s="12">
        <f>HLOOKUP(AU$9,'[1]Aloc Total'!$D$5:$BF$39,$A30,0)</f>
        <v>44.147018864501177</v>
      </c>
      <c r="AV30" s="12">
        <f>HLOOKUP(AV$9,'[1]Aloc Total'!$D$5:$BF$39,$A30,0)</f>
        <v>2.7987641150936513</v>
      </c>
      <c r="AW30" s="12">
        <f>HLOOKUP(AW$9,'[1]Aloc Total'!$D$5:$BF$39,$A30,0)</f>
        <v>162.70443611350424</v>
      </c>
      <c r="AX30" s="12">
        <f>HLOOKUP(AX$9,'[1]Aloc Total'!$D$5:$BF$39,$A30,0)</f>
        <v>282.24624625816091</v>
      </c>
      <c r="AY30" s="12">
        <f>HLOOKUP(AY$9,'[1]Aloc Total'!$D$5:$BF$39,$A30,0)</f>
        <v>330.89890003476745</v>
      </c>
      <c r="AZ30" s="12">
        <f>HLOOKUP(AZ$9,'[1]Aloc Total'!$D$5:$BF$39,$A30,0)</f>
        <v>661.19703087586379</v>
      </c>
      <c r="BA30" s="8">
        <f t="shared" si="0"/>
        <v>19363.224637348882</v>
      </c>
      <c r="BB30" s="40"/>
      <c r="BC30" s="40"/>
      <c r="BD30" s="40"/>
      <c r="BE30" s="40"/>
      <c r="BF30" s="40"/>
      <c r="BG30" s="40"/>
      <c r="BH30" s="40"/>
    </row>
    <row r="31" spans="1:60">
      <c r="A31" s="18">
        <v>25</v>
      </c>
      <c r="B31" s="7">
        <f t="shared" si="1"/>
        <v>46012</v>
      </c>
      <c r="C31" s="8">
        <f>HLOOKUP(C$9,'[1]Aloc Total'!$D$5:$BF$39,$A31,0)</f>
        <v>0</v>
      </c>
      <c r="D31" s="8">
        <f>HLOOKUP(D$9,'[1]Aloc Total'!$D$5:$BF$39,$A31,0)</f>
        <v>62.780246698188861</v>
      </c>
      <c r="E31" s="8">
        <f>HLOOKUP(E$9,'[1]Aloc Total'!$D$5:$BF$39,$A31,0)</f>
        <v>0</v>
      </c>
      <c r="F31" s="8">
        <f>HLOOKUP(F$9,'[1]Aloc Total'!$D$5:$BF$39,$A31,0)</f>
        <v>465.73257824965106</v>
      </c>
      <c r="G31" s="8">
        <f>HLOOKUP(G$9,'[1]Aloc Total'!$D$5:$BF$39,$A31,0)</f>
        <v>13.21826266503091</v>
      </c>
      <c r="H31" s="8">
        <f>HLOOKUP(H$9,'[1]Aloc Total'!$D$5:$BF$39,$A31,0)</f>
        <v>30.663892315781311</v>
      </c>
      <c r="I31" s="8">
        <f>HLOOKUP(I$9,'[1]Aloc Total'!$D$5:$BF$39,$A31,0)</f>
        <v>18.842867061465764</v>
      </c>
      <c r="J31" s="8">
        <f>HLOOKUP(J$9,'[1]Aloc Total'!$D$5:$BF$39,$A31,0)</f>
        <v>169.82895288771203</v>
      </c>
      <c r="K31" s="8">
        <f>HLOOKUP(K$9,'[1]Aloc Total'!$D$5:$BF$39,$A31,0)</f>
        <v>38.059438833318559</v>
      </c>
      <c r="L31" s="8">
        <f>HLOOKUP(L$9,'[1]Aloc Total'!$D$5:$BF$39,$A31,0)</f>
        <v>150.63463182673593</v>
      </c>
      <c r="M31" s="8">
        <f>HLOOKUP(M$9,'[1]Aloc Total'!$D$5:$BF$39,$A31,0)</f>
        <v>219.24295628949727</v>
      </c>
      <c r="N31" s="8">
        <f>HLOOKUP(N$9,'[1]Aloc Total'!$D$5:$BF$39,$A31,0)</f>
        <v>998.2215784230732</v>
      </c>
      <c r="O31" s="8">
        <f>HLOOKUP(O$9,'[1]Aloc Total'!$D$5:$BF$39,$A31,0)</f>
        <v>827.13586249210823</v>
      </c>
      <c r="P31" s="8">
        <f>HLOOKUP(P$9,'[1]Aloc Total'!$D$5:$BF$39,$A31,0)</f>
        <v>43.500407844807071</v>
      </c>
      <c r="Q31" s="8">
        <f>HLOOKUP(Q$9,'[1]Aloc Total'!$D$5:$BF$39,$A31,0)</f>
        <v>687.73301420273583</v>
      </c>
      <c r="R31" s="8">
        <f>HLOOKUP(R$9,'[1]Aloc Total'!$D$5:$BF$39,$A31,0)</f>
        <v>334.64291724084006</v>
      </c>
      <c r="S31" s="8">
        <f>HLOOKUP(S$9,'[1]Aloc Total'!$D$5:$BF$39,$A31,0)</f>
        <v>300.30283217503205</v>
      </c>
      <c r="T31" s="8">
        <f>HLOOKUP(T$9,'[1]Aloc Total'!$D$5:$BF$39,$A31,0)</f>
        <v>0.81040842144905256</v>
      </c>
      <c r="U31" s="8">
        <f>HLOOKUP(U$9,'[1]Aloc Total'!$D$5:$BF$39,$A31,0)</f>
        <v>0</v>
      </c>
      <c r="V31" s="8">
        <f>HLOOKUP(V$9,'[1]Aloc Total'!$D$5:$BF$39,$A31,0)</f>
        <v>7.3169988273339204</v>
      </c>
      <c r="W31" s="8">
        <f>HLOOKUP(W$9,'[1]Aloc Total'!$D$5:$BF$39,$A31,0)</f>
        <v>1.9910365021839607</v>
      </c>
      <c r="X31" s="8">
        <f>HLOOKUP(X$9,'[1]Aloc Total'!$D$5:$BF$39,$A31,0)</f>
        <v>311.25420313917851</v>
      </c>
      <c r="Y31" s="8">
        <f>HLOOKUP(Y$9,'[1]Aloc Total'!$D$5:$BF$39,$A31,0)</f>
        <v>100.09200802987942</v>
      </c>
      <c r="Z31" s="8">
        <f>HLOOKUP(Z$9,'[1]Aloc Total'!$D$5:$BF$39,$A31,0)</f>
        <v>130.48245787464586</v>
      </c>
      <c r="AA31" s="8">
        <f>HLOOKUP(AA$9,'[1]Aloc Total'!$D$5:$BF$39,$A31,0)</f>
        <v>1.7358235292367237</v>
      </c>
      <c r="AB31" s="8">
        <f>HLOOKUP(AB$9,'[1]Aloc Total'!$D$5:$BF$39,$A31,0)</f>
        <v>393.33621512103133</v>
      </c>
      <c r="AC31" s="8">
        <f>HLOOKUP(AC$9,'[1]Aloc Total'!$D$5:$BF$39,$A31,0)</f>
        <v>1168.4773160302511</v>
      </c>
      <c r="AD31" s="8">
        <f>HLOOKUP(AD$9,'[1]Aloc Total'!$D$5:$BF$39,$A31,0)</f>
        <v>2009.9831165358999</v>
      </c>
      <c r="AE31" s="8">
        <f>HLOOKUP(AE$9,'[1]Aloc Total'!$D$5:$BF$39,$A31,0)</f>
        <v>0</v>
      </c>
      <c r="AF31" s="8">
        <f>HLOOKUP(AF$9,'[1]Aloc Total'!$D$5:$BF$39,$A31,0)</f>
        <v>1088.6407340975979</v>
      </c>
      <c r="AG31" s="8">
        <f>HLOOKUP(AG$9,'[1]Aloc Total'!$D$5:$BF$39,$A31,0)</f>
        <v>246.62661127651546</v>
      </c>
      <c r="AH31" s="8">
        <f>HLOOKUP(AH$9,'[1]Aloc Total'!$D$5:$BF$39,$A31,0)</f>
        <v>3002.1392010906325</v>
      </c>
      <c r="AI31" s="8">
        <f>HLOOKUP(AI$9,'[1]Aloc Total'!$D$5:$BF$39,$A31,0)</f>
        <v>131.56604068625586</v>
      </c>
      <c r="AJ31" s="8">
        <f>HLOOKUP(AJ$9,'[1]Aloc Total'!$D$5:$BF$39,$A31,0)</f>
        <v>353.29651921942667</v>
      </c>
      <c r="AK31" s="8">
        <f>HLOOKUP(AK$9,'[1]Aloc Total'!$D$5:$BF$39,$A31,0)</f>
        <v>0</v>
      </c>
      <c r="AL31" s="8">
        <f>HLOOKUP(AL$9,'[1]Aloc Total'!$D$5:$BF$39,$A31,0)</f>
        <v>23.630254951057953</v>
      </c>
      <c r="AM31" s="8">
        <f>HLOOKUP(AM$9,'[1]Aloc Total'!$D$5:$BF$39,$A31,0)</f>
        <v>306.59361749349813</v>
      </c>
      <c r="AN31" s="8">
        <f>HLOOKUP(AN$9,'[1]Aloc Total'!$D$5:$BF$39,$A31,0)</f>
        <v>43.348137919771389</v>
      </c>
      <c r="AO31" s="8">
        <f>HLOOKUP(AO$9,'[1]Aloc Total'!$D$5:$BF$39,$A31,0)</f>
        <v>1.0514131091376726</v>
      </c>
      <c r="AP31" s="8">
        <f>HLOOKUP(AP$9,'[1]Aloc Total'!$D$5:$BF$39,$A31,0)</f>
        <v>147.74445214044999</v>
      </c>
      <c r="AQ31" s="8">
        <f>HLOOKUP(AQ$9,'[1]Aloc Total'!$D$5:$BF$39,$A31,0)</f>
        <v>45.332740481460881</v>
      </c>
      <c r="AR31" s="8">
        <f>HLOOKUP(AR$9,'[1]Aloc Total'!$D$5:$BF$39,$A31,0)</f>
        <v>18.009939848286074</v>
      </c>
      <c r="AS31" s="8">
        <f>HLOOKUP(AS$9,'[1]Aloc Total'!$D$5:$BF$39,$A31,0)</f>
        <v>205.97054129197105</v>
      </c>
      <c r="AT31" s="8">
        <f>HLOOKUP(AT$9,'[1]Aloc Total'!$D$5:$BF$39,$A31,0)</f>
        <v>260.16978793651697</v>
      </c>
      <c r="AU31" s="8">
        <f>HLOOKUP(AU$9,'[1]Aloc Total'!$D$5:$BF$39,$A31,0)</f>
        <v>25.557220129151165</v>
      </c>
      <c r="AV31" s="8">
        <f>HLOOKUP(AV$9,'[1]Aloc Total'!$D$5:$BF$39,$A31,0)</f>
        <v>2.1714549168830057</v>
      </c>
      <c r="AW31" s="8">
        <f>HLOOKUP(AW$9,'[1]Aloc Total'!$D$5:$BF$39,$A31,0)</f>
        <v>152.3428430280172</v>
      </c>
      <c r="AX31" s="8">
        <f>HLOOKUP(AX$9,'[1]Aloc Total'!$D$5:$BF$39,$A31,0)</f>
        <v>264.35533430902257</v>
      </c>
      <c r="AY31" s="8">
        <f>HLOOKUP(AY$9,'[1]Aloc Total'!$D$5:$BF$39,$A31,0)</f>
        <v>275.9412526544362</v>
      </c>
      <c r="AZ31" s="8">
        <f>HLOOKUP(AZ$9,'[1]Aloc Total'!$D$5:$BF$39,$A31,0)</f>
        <v>614.24561819833627</v>
      </c>
      <c r="BA31" s="8">
        <f t="shared" si="0"/>
        <v>15694.753737995488</v>
      </c>
      <c r="BB31" s="21"/>
      <c r="BC31" s="21"/>
      <c r="BD31" s="21"/>
      <c r="BE31" s="21"/>
      <c r="BF31" s="21"/>
      <c r="BG31" s="21"/>
      <c r="BH31" s="21"/>
    </row>
    <row r="32" spans="1:60" s="14" customFormat="1">
      <c r="A32" s="17">
        <v>26</v>
      </c>
      <c r="B32" s="13">
        <f t="shared" si="1"/>
        <v>46013</v>
      </c>
      <c r="C32" s="12">
        <f>HLOOKUP(C$9,'[1]Aloc Total'!$D$5:$BF$39,$A32,0)</f>
        <v>0</v>
      </c>
      <c r="D32" s="12">
        <f>HLOOKUP(D$9,'[1]Aloc Total'!$D$5:$BF$39,$A32,0)</f>
        <v>77.715835313534896</v>
      </c>
      <c r="E32" s="12">
        <f>HLOOKUP(E$9,'[1]Aloc Total'!$D$5:$BF$39,$A32,0)</f>
        <v>0</v>
      </c>
      <c r="F32" s="12">
        <f>HLOOKUP(F$9,'[1]Aloc Total'!$D$5:$BF$39,$A32,0)</f>
        <v>327.62187967625164</v>
      </c>
      <c r="G32" s="12">
        <f>HLOOKUP(G$9,'[1]Aloc Total'!$D$5:$BF$39,$A32,0)</f>
        <v>4.6166203856348442</v>
      </c>
      <c r="H32" s="12">
        <f>HLOOKUP(H$9,'[1]Aloc Total'!$D$5:$BF$39,$A32,0)</f>
        <v>32.286585724657002</v>
      </c>
      <c r="I32" s="12">
        <f>HLOOKUP(I$9,'[1]Aloc Total'!$D$5:$BF$39,$A32,0)</f>
        <v>24.384366393180407</v>
      </c>
      <c r="J32" s="12">
        <f>HLOOKUP(J$9,'[1]Aloc Total'!$D$5:$BF$39,$A32,0)</f>
        <v>246.49551973894091</v>
      </c>
      <c r="K32" s="12">
        <f>HLOOKUP(K$9,'[1]Aloc Total'!$D$5:$BF$39,$A32,0)</f>
        <v>19.049825480704492</v>
      </c>
      <c r="L32" s="12">
        <f>HLOOKUP(L$9,'[1]Aloc Total'!$D$5:$BF$39,$A32,0)</f>
        <v>173.47378017782825</v>
      </c>
      <c r="M32" s="12">
        <f>HLOOKUP(M$9,'[1]Aloc Total'!$D$5:$BF$39,$A32,0)</f>
        <v>213.57036542020774</v>
      </c>
      <c r="N32" s="12">
        <f>HLOOKUP(N$9,'[1]Aloc Total'!$D$5:$BF$39,$A32,0)</f>
        <v>1005.9096011522546</v>
      </c>
      <c r="O32" s="12">
        <f>HLOOKUP(O$9,'[1]Aloc Total'!$D$5:$BF$39,$A32,0)</f>
        <v>871.375101170363</v>
      </c>
      <c r="P32" s="12">
        <f>HLOOKUP(P$9,'[1]Aloc Total'!$D$5:$BF$39,$A32,0)</f>
        <v>112.75024979103759</v>
      </c>
      <c r="Q32" s="12">
        <f>HLOOKUP(Q$9,'[1]Aloc Total'!$D$5:$BF$39,$A32,0)</f>
        <v>790.63799463296846</v>
      </c>
      <c r="R32" s="12">
        <f>HLOOKUP(R$9,'[1]Aloc Total'!$D$5:$BF$39,$A32,0)</f>
        <v>401.30845975512585</v>
      </c>
      <c r="S32" s="12">
        <f>HLOOKUP(S$9,'[1]Aloc Total'!$D$5:$BF$39,$A32,0)</f>
        <v>309.33876543780457</v>
      </c>
      <c r="T32" s="12">
        <f>HLOOKUP(T$9,'[1]Aloc Total'!$D$5:$BF$39,$A32,0)</f>
        <v>28.413800732814476</v>
      </c>
      <c r="U32" s="12">
        <f>HLOOKUP(U$9,'[1]Aloc Total'!$D$5:$BF$39,$A32,0)</f>
        <v>3.1735411488964225</v>
      </c>
      <c r="V32" s="12">
        <f>HLOOKUP(V$9,'[1]Aloc Total'!$D$5:$BF$39,$A32,0)</f>
        <v>24.894256177367009</v>
      </c>
      <c r="W32" s="12">
        <f>HLOOKUP(W$9,'[1]Aloc Total'!$D$5:$BF$39,$A32,0)</f>
        <v>7.3724915640986977</v>
      </c>
      <c r="X32" s="12">
        <f>HLOOKUP(X$9,'[1]Aloc Total'!$D$5:$BF$39,$A32,0)</f>
        <v>339.71339851218875</v>
      </c>
      <c r="Y32" s="12">
        <f>HLOOKUP(Y$9,'[1]Aloc Total'!$D$5:$BF$39,$A32,0)</f>
        <v>115.33186841444302</v>
      </c>
      <c r="Z32" s="12">
        <f>HLOOKUP(Z$9,'[1]Aloc Total'!$D$5:$BF$39,$A32,0)</f>
        <v>136.18346531445252</v>
      </c>
      <c r="AA32" s="12">
        <f>HLOOKUP(AA$9,'[1]Aloc Total'!$D$5:$BF$39,$A32,0)</f>
        <v>3.687720226746003</v>
      </c>
      <c r="AB32" s="12">
        <f>HLOOKUP(AB$9,'[1]Aloc Total'!$D$5:$BF$39,$A32,0)</f>
        <v>94.582410319783293</v>
      </c>
      <c r="AC32" s="12">
        <f>HLOOKUP(AC$9,'[1]Aloc Total'!$D$5:$BF$39,$A32,0)</f>
        <v>1151.3520429999544</v>
      </c>
      <c r="AD32" s="12">
        <f>HLOOKUP(AD$9,'[1]Aloc Total'!$D$5:$BF$39,$A32,0)</f>
        <v>2019.8412537776944</v>
      </c>
      <c r="AE32" s="12">
        <f>HLOOKUP(AE$9,'[1]Aloc Total'!$D$5:$BF$39,$A32,0)</f>
        <v>0</v>
      </c>
      <c r="AF32" s="12">
        <f>HLOOKUP(AF$9,'[1]Aloc Total'!$D$5:$BF$39,$A32,0)</f>
        <v>261.85797242568589</v>
      </c>
      <c r="AG32" s="12">
        <f>HLOOKUP(AG$9,'[1]Aloc Total'!$D$5:$BF$39,$A32,0)</f>
        <v>230.25303696065583</v>
      </c>
      <c r="AH32" s="12">
        <f>HLOOKUP(AH$9,'[1]Aloc Total'!$D$5:$BF$39,$A32,0)</f>
        <v>5091.318504851969</v>
      </c>
      <c r="AI32" s="12">
        <f>HLOOKUP(AI$9,'[1]Aloc Total'!$D$5:$BF$39,$A32,0)</f>
        <v>139.12136339273906</v>
      </c>
      <c r="AJ32" s="12">
        <f>HLOOKUP(AJ$9,'[1]Aloc Total'!$D$5:$BF$39,$A32,0)</f>
        <v>435.8469246528465</v>
      </c>
      <c r="AK32" s="12">
        <f>HLOOKUP(AK$9,'[1]Aloc Total'!$D$5:$BF$39,$A32,0)</f>
        <v>0</v>
      </c>
      <c r="AL32" s="12">
        <f>HLOOKUP(AL$9,'[1]Aloc Total'!$D$5:$BF$39,$A32,0)</f>
        <v>40.931389021536781</v>
      </c>
      <c r="AM32" s="12">
        <f>HLOOKUP(AM$9,'[1]Aloc Total'!$D$5:$BF$39,$A32,0)</f>
        <v>315.90728252094857</v>
      </c>
      <c r="AN32" s="12">
        <f>HLOOKUP(AN$9,'[1]Aloc Total'!$D$5:$BF$39,$A32,0)</f>
        <v>85.198776189455302</v>
      </c>
      <c r="AO32" s="12">
        <f>HLOOKUP(AO$9,'[1]Aloc Total'!$D$5:$BF$39,$A32,0)</f>
        <v>3.3767464361800421</v>
      </c>
      <c r="AP32" s="12">
        <f>HLOOKUP(AP$9,'[1]Aloc Total'!$D$5:$BF$39,$A32,0)</f>
        <v>146.67802650349188</v>
      </c>
      <c r="AQ32" s="12">
        <f>HLOOKUP(AQ$9,'[1]Aloc Total'!$D$5:$BF$39,$A32,0)</f>
        <v>60.490568124720006</v>
      </c>
      <c r="AR32" s="12">
        <f>HLOOKUP(AR$9,'[1]Aloc Total'!$D$5:$BF$39,$A32,0)</f>
        <v>15.240396546271466</v>
      </c>
      <c r="AS32" s="12">
        <f>HLOOKUP(AS$9,'[1]Aloc Total'!$D$5:$BF$39,$A32,0)</f>
        <v>215.01800203146314</v>
      </c>
      <c r="AT32" s="12">
        <f>HLOOKUP(AT$9,'[1]Aloc Total'!$D$5:$BF$39,$A32,0)</f>
        <v>252.58122320414574</v>
      </c>
      <c r="AU32" s="12">
        <f>HLOOKUP(AU$9,'[1]Aloc Total'!$D$5:$BF$39,$A32,0)</f>
        <v>38.13718228096004</v>
      </c>
      <c r="AV32" s="12">
        <f>HLOOKUP(AV$9,'[1]Aloc Total'!$D$5:$BF$39,$A32,0)</f>
        <v>3.1137591184686557</v>
      </c>
      <c r="AW32" s="12">
        <f>HLOOKUP(AW$9,'[1]Aloc Total'!$D$5:$BF$39,$A32,0)</f>
        <v>167.65428100058176</v>
      </c>
      <c r="AX32" s="12">
        <f>HLOOKUP(AX$9,'[1]Aloc Total'!$D$5:$BF$39,$A32,0)</f>
        <v>294.01606806937468</v>
      </c>
      <c r="AY32" s="12">
        <f>HLOOKUP(AY$9,'[1]Aloc Total'!$D$5:$BF$39,$A32,0)</f>
        <v>303.83721015332628</v>
      </c>
      <c r="AZ32" s="12">
        <f>HLOOKUP(AZ$9,'[1]Aloc Total'!$D$5:$BF$39,$A32,0)</f>
        <v>522.59949747171606</v>
      </c>
      <c r="BA32" s="8">
        <f t="shared" si="0"/>
        <v>17158.259410395469</v>
      </c>
      <c r="BB32" s="40"/>
      <c r="BC32" s="40"/>
      <c r="BD32" s="40"/>
      <c r="BE32" s="40"/>
      <c r="BF32" s="40"/>
      <c r="BG32" s="40"/>
      <c r="BH32" s="40"/>
    </row>
    <row r="33" spans="1:60">
      <c r="A33" s="17">
        <v>27</v>
      </c>
      <c r="B33" s="7">
        <f t="shared" si="1"/>
        <v>46014</v>
      </c>
      <c r="C33" s="8">
        <f>HLOOKUP(C$9,'[1]Aloc Total'!$D$5:$BF$39,$A33,0)</f>
        <v>0</v>
      </c>
      <c r="D33" s="8">
        <f>HLOOKUP(D$9,'[1]Aloc Total'!$D$5:$BF$39,$A33,0)</f>
        <v>83.480914077432303</v>
      </c>
      <c r="E33" s="8">
        <f>HLOOKUP(E$9,'[1]Aloc Total'!$D$5:$BF$39,$A33,0)</f>
        <v>0</v>
      </c>
      <c r="F33" s="8">
        <f>HLOOKUP(F$9,'[1]Aloc Total'!$D$5:$BF$39,$A33,0)</f>
        <v>300.6668859746772</v>
      </c>
      <c r="G33" s="8">
        <f>HLOOKUP(G$9,'[1]Aloc Total'!$D$5:$BF$39,$A33,0)</f>
        <v>9.1847181367072412</v>
      </c>
      <c r="H33" s="8">
        <f>HLOOKUP(H$9,'[1]Aloc Total'!$D$5:$BF$39,$A33,0)</f>
        <v>39.693391638059538</v>
      </c>
      <c r="I33" s="8">
        <f>HLOOKUP(I$9,'[1]Aloc Total'!$D$5:$BF$39,$A33,0)</f>
        <v>25.362861510047445</v>
      </c>
      <c r="J33" s="8">
        <f>HLOOKUP(J$9,'[1]Aloc Total'!$D$5:$BF$39,$A33,0)</f>
        <v>240.65430601252558</v>
      </c>
      <c r="K33" s="8">
        <f>HLOOKUP(K$9,'[1]Aloc Total'!$D$5:$BF$39,$A33,0)</f>
        <v>47.481408525759313</v>
      </c>
      <c r="L33" s="8">
        <f>HLOOKUP(L$9,'[1]Aloc Total'!$D$5:$BF$39,$A33,0)</f>
        <v>199.94542409975563</v>
      </c>
      <c r="M33" s="8">
        <f>HLOOKUP(M$9,'[1]Aloc Total'!$D$5:$BF$39,$A33,0)</f>
        <v>219.7448036480659</v>
      </c>
      <c r="N33" s="8">
        <f>HLOOKUP(N$9,'[1]Aloc Total'!$D$5:$BF$39,$A33,0)</f>
        <v>990.7614244197365</v>
      </c>
      <c r="O33" s="8">
        <f>HLOOKUP(O$9,'[1]Aloc Total'!$D$5:$BF$39,$A33,0)</f>
        <v>853.63029328662049</v>
      </c>
      <c r="P33" s="8">
        <f>HLOOKUP(P$9,'[1]Aloc Total'!$D$5:$BF$39,$A33,0)</f>
        <v>111.3865224870643</v>
      </c>
      <c r="Q33" s="8">
        <f>HLOOKUP(Q$9,'[1]Aloc Total'!$D$5:$BF$39,$A33,0)</f>
        <v>770.28047074676169</v>
      </c>
      <c r="R33" s="8">
        <f>HLOOKUP(R$9,'[1]Aloc Total'!$D$5:$BF$39,$A33,0)</f>
        <v>383.56016682028104</v>
      </c>
      <c r="S33" s="8">
        <f>HLOOKUP(S$9,'[1]Aloc Total'!$D$5:$BF$39,$A33,0)</f>
        <v>292.86492888257283</v>
      </c>
      <c r="T33" s="8">
        <f>HLOOKUP(T$9,'[1]Aloc Total'!$D$5:$BF$39,$A33,0)</f>
        <v>8.3992009516898491</v>
      </c>
      <c r="U33" s="8">
        <f>HLOOKUP(U$9,'[1]Aloc Total'!$D$5:$BF$39,$A33,0)</f>
        <v>0</v>
      </c>
      <c r="V33" s="8">
        <f>HLOOKUP(V$9,'[1]Aloc Total'!$D$5:$BF$39,$A33,0)</f>
        <v>0.50850219292079957</v>
      </c>
      <c r="W33" s="8">
        <f>HLOOKUP(W$9,'[1]Aloc Total'!$D$5:$BF$39,$A33,0)</f>
        <v>7.1869796131748709</v>
      </c>
      <c r="X33" s="8">
        <f>HLOOKUP(X$9,'[1]Aloc Total'!$D$5:$BF$39,$A33,0)</f>
        <v>329.83086591268568</v>
      </c>
      <c r="Y33" s="8">
        <f>HLOOKUP(Y$9,'[1]Aloc Total'!$D$5:$BF$39,$A33,0)</f>
        <v>109.21587181274315</v>
      </c>
      <c r="Z33" s="8">
        <f>HLOOKUP(Z$9,'[1]Aloc Total'!$D$5:$BF$39,$A33,0)</f>
        <v>133.31928947099846</v>
      </c>
      <c r="AA33" s="8">
        <f>HLOOKUP(AA$9,'[1]Aloc Total'!$D$5:$BF$39,$A33,0)</f>
        <v>5.4251522411063435</v>
      </c>
      <c r="AB33" s="8">
        <f>HLOOKUP(AB$9,'[1]Aloc Total'!$D$5:$BF$39,$A33,0)</f>
        <v>0.32598631838638703</v>
      </c>
      <c r="AC33" s="8">
        <f>HLOOKUP(AC$9,'[1]Aloc Total'!$D$5:$BF$39,$A33,0)</f>
        <v>1154.8223496541582</v>
      </c>
      <c r="AD33" s="8">
        <f>HLOOKUP(AD$9,'[1]Aloc Total'!$D$5:$BF$39,$A33,0)</f>
        <v>1772.2600065803124</v>
      </c>
      <c r="AE33" s="8">
        <f>HLOOKUP(AE$9,'[1]Aloc Total'!$D$5:$BF$39,$A33,0)</f>
        <v>0</v>
      </c>
      <c r="AF33" s="8">
        <f>HLOOKUP(AF$9,'[1]Aloc Total'!$D$5:$BF$39,$A33,0)</f>
        <v>255.39883233094773</v>
      </c>
      <c r="AG33" s="8">
        <f>HLOOKUP(AG$9,'[1]Aloc Total'!$D$5:$BF$39,$A33,0)</f>
        <v>242.70083525147419</v>
      </c>
      <c r="AH33" s="8">
        <f>HLOOKUP(AH$9,'[1]Aloc Total'!$D$5:$BF$39,$A33,0)</f>
        <v>5003.4809300014376</v>
      </c>
      <c r="AI33" s="8">
        <f>HLOOKUP(AI$9,'[1]Aloc Total'!$D$5:$BF$39,$A33,0)</f>
        <v>134.65165131506126</v>
      </c>
      <c r="AJ33" s="8">
        <f>HLOOKUP(AJ$9,'[1]Aloc Total'!$D$5:$BF$39,$A33,0)</f>
        <v>418.72781748219063</v>
      </c>
      <c r="AK33" s="8">
        <f>HLOOKUP(AK$9,'[1]Aloc Total'!$D$5:$BF$39,$A33,0)</f>
        <v>0</v>
      </c>
      <c r="AL33" s="8">
        <f>HLOOKUP(AL$9,'[1]Aloc Total'!$D$5:$BF$39,$A33,0)</f>
        <v>36.650942026737901</v>
      </c>
      <c r="AM33" s="8">
        <f>HLOOKUP(AM$9,'[1]Aloc Total'!$D$5:$BF$39,$A33,0)</f>
        <v>307.26730467943975</v>
      </c>
      <c r="AN33" s="8">
        <f>HLOOKUP(AN$9,'[1]Aloc Total'!$D$5:$BF$39,$A33,0)</f>
        <v>82.754683044119176</v>
      </c>
      <c r="AO33" s="8">
        <f>HLOOKUP(AO$9,'[1]Aloc Total'!$D$5:$BF$39,$A33,0)</f>
        <v>2.7813388595878004</v>
      </c>
      <c r="AP33" s="8">
        <f>HLOOKUP(AP$9,'[1]Aloc Total'!$D$5:$BF$39,$A33,0)</f>
        <v>159.02609871664598</v>
      </c>
      <c r="AQ33" s="8">
        <f>HLOOKUP(AQ$9,'[1]Aloc Total'!$D$5:$BF$39,$A33,0)</f>
        <v>60.392182451325425</v>
      </c>
      <c r="AR33" s="8">
        <f>HLOOKUP(AR$9,'[1]Aloc Total'!$D$5:$BF$39,$A33,0)</f>
        <v>23.741508505441466</v>
      </c>
      <c r="AS33" s="8">
        <f>HLOOKUP(AS$9,'[1]Aloc Total'!$D$5:$BF$39,$A33,0)</f>
        <v>198.67069963928918</v>
      </c>
      <c r="AT33" s="8">
        <f>HLOOKUP(AT$9,'[1]Aloc Total'!$D$5:$BF$39,$A33,0)</f>
        <v>242.33249215816591</v>
      </c>
      <c r="AU33" s="8">
        <f>HLOOKUP(AU$9,'[1]Aloc Total'!$D$5:$BF$39,$A33,0)</f>
        <v>38.234495630938873</v>
      </c>
      <c r="AV33" s="8">
        <f>HLOOKUP(AV$9,'[1]Aloc Total'!$D$5:$BF$39,$A33,0)</f>
        <v>3.2057108513687629</v>
      </c>
      <c r="AW33" s="8">
        <f>HLOOKUP(AW$9,'[1]Aloc Total'!$D$5:$BF$39,$A33,0)</f>
        <v>158.81538716545219</v>
      </c>
      <c r="AX33" s="8">
        <f>HLOOKUP(AX$9,'[1]Aloc Total'!$D$5:$BF$39,$A33,0)</f>
        <v>291.84943860786257</v>
      </c>
      <c r="AY33" s="8">
        <f>HLOOKUP(AY$9,'[1]Aloc Total'!$D$5:$BF$39,$A33,0)</f>
        <v>288.57054168336936</v>
      </c>
      <c r="AZ33" s="8">
        <f>HLOOKUP(AZ$9,'[1]Aloc Total'!$D$5:$BF$39,$A33,0)</f>
        <v>570.26293289729938</v>
      </c>
      <c r="BA33" s="8">
        <f t="shared" si="0"/>
        <v>16609.508548312398</v>
      </c>
      <c r="BB33" s="21"/>
      <c r="BC33" s="21"/>
      <c r="BD33" s="21"/>
      <c r="BE33" s="21"/>
      <c r="BF33" s="21"/>
      <c r="BG33" s="21"/>
      <c r="BH33" s="21"/>
    </row>
    <row r="34" spans="1:60" s="14" customFormat="1">
      <c r="A34" s="18">
        <v>28</v>
      </c>
      <c r="B34" s="13">
        <f t="shared" si="1"/>
        <v>46015</v>
      </c>
      <c r="C34" s="12">
        <f>HLOOKUP(C$9,'[1]Aloc Total'!$D$5:$BF$39,$A34,0)</f>
        <v>0</v>
      </c>
      <c r="D34" s="12">
        <f>HLOOKUP(D$9,'[1]Aloc Total'!$D$5:$BF$39,$A34,0)</f>
        <v>63.685019580223447</v>
      </c>
      <c r="E34" s="12">
        <f>HLOOKUP(E$9,'[1]Aloc Total'!$D$5:$BF$39,$A34,0)</f>
        <v>0</v>
      </c>
      <c r="F34" s="12">
        <f>HLOOKUP(F$9,'[1]Aloc Total'!$D$5:$BF$39,$A34,0)</f>
        <v>490.18637758400115</v>
      </c>
      <c r="G34" s="12">
        <f>HLOOKUP(G$9,'[1]Aloc Total'!$D$5:$BF$39,$A34,0)</f>
        <v>0</v>
      </c>
      <c r="H34" s="12">
        <f>HLOOKUP(H$9,'[1]Aloc Total'!$D$5:$BF$39,$A34,0)</f>
        <v>33.455686328672641</v>
      </c>
      <c r="I34" s="12">
        <f>HLOOKUP(I$9,'[1]Aloc Total'!$D$5:$BF$39,$A34,0)</f>
        <v>8.8536382820960657</v>
      </c>
      <c r="J34" s="12">
        <f>HLOOKUP(J$9,'[1]Aloc Total'!$D$5:$BF$39,$A34,0)</f>
        <v>256.37778425758989</v>
      </c>
      <c r="K34" s="12">
        <f>HLOOKUP(K$9,'[1]Aloc Total'!$D$5:$BF$39,$A34,0)</f>
        <v>24.4717607515636</v>
      </c>
      <c r="L34" s="12">
        <f>HLOOKUP(L$9,'[1]Aloc Total'!$D$5:$BF$39,$A34,0)</f>
        <v>100.88311462984508</v>
      </c>
      <c r="M34" s="12">
        <f>HLOOKUP(M$9,'[1]Aloc Total'!$D$5:$BF$39,$A34,0)</f>
        <v>207.37877001769789</v>
      </c>
      <c r="N34" s="12">
        <f>HLOOKUP(N$9,'[1]Aloc Total'!$D$5:$BF$39,$A34,0)</f>
        <v>915.72854229239579</v>
      </c>
      <c r="O34" s="12">
        <f>HLOOKUP(O$9,'[1]Aloc Total'!$D$5:$BF$39,$A34,0)</f>
        <v>758.03051612615025</v>
      </c>
      <c r="P34" s="12">
        <f>HLOOKUP(P$9,'[1]Aloc Total'!$D$5:$BF$39,$A34,0)</f>
        <v>19.368841696888538</v>
      </c>
      <c r="Q34" s="12">
        <f>HLOOKUP(Q$9,'[1]Aloc Total'!$D$5:$BF$39,$A34,0)</f>
        <v>623.08612051858961</v>
      </c>
      <c r="R34" s="12">
        <f>HLOOKUP(R$9,'[1]Aloc Total'!$D$5:$BF$39,$A34,0)</f>
        <v>301.17195030349279</v>
      </c>
      <c r="S34" s="12">
        <f>HLOOKUP(S$9,'[1]Aloc Total'!$D$5:$BF$39,$A34,0)</f>
        <v>269.58103439480033</v>
      </c>
      <c r="T34" s="12">
        <f>HLOOKUP(T$9,'[1]Aloc Total'!$D$5:$BF$39,$A34,0)</f>
        <v>0.21232003631744942</v>
      </c>
      <c r="U34" s="12">
        <f>HLOOKUP(U$9,'[1]Aloc Total'!$D$5:$BF$39,$A34,0)</f>
        <v>0</v>
      </c>
      <c r="V34" s="12">
        <f>HLOOKUP(V$9,'[1]Aloc Total'!$D$5:$BF$39,$A34,0)</f>
        <v>9.55681436197065</v>
      </c>
      <c r="W34" s="12">
        <f>HLOOKUP(W$9,'[1]Aloc Total'!$D$5:$BF$39,$A34,0)</f>
        <v>4.3254845782601565</v>
      </c>
      <c r="X34" s="12">
        <f>HLOOKUP(X$9,'[1]Aloc Total'!$D$5:$BF$39,$A34,0)</f>
        <v>324.99093417572203</v>
      </c>
      <c r="Y34" s="12">
        <f>HLOOKUP(Y$9,'[1]Aloc Total'!$D$5:$BF$39,$A34,0)</f>
        <v>59.440227338998078</v>
      </c>
      <c r="Z34" s="12">
        <f>HLOOKUP(Z$9,'[1]Aloc Total'!$D$5:$BF$39,$A34,0)</f>
        <v>133.65036932560963</v>
      </c>
      <c r="AA34" s="12">
        <f>HLOOKUP(AA$9,'[1]Aloc Total'!$D$5:$BF$39,$A34,0)</f>
        <v>0.90262823520309632</v>
      </c>
      <c r="AB34" s="12">
        <f>HLOOKUP(AB$9,'[1]Aloc Total'!$D$5:$BF$39,$A34,0)</f>
        <v>0.16594204858649142</v>
      </c>
      <c r="AC34" s="12">
        <f>HLOOKUP(AC$9,'[1]Aloc Total'!$D$5:$BF$39,$A34,0)</f>
        <v>1134.1096186364878</v>
      </c>
      <c r="AD34" s="12">
        <f>HLOOKUP(AD$9,'[1]Aloc Total'!$D$5:$BF$39,$A34,0)</f>
        <v>1768.0597157608404</v>
      </c>
      <c r="AE34" s="12">
        <f>HLOOKUP(AE$9,'[1]Aloc Total'!$D$5:$BF$39,$A34,0)</f>
        <v>0</v>
      </c>
      <c r="AF34" s="12">
        <f>HLOOKUP(AF$9,'[1]Aloc Total'!$D$5:$BF$39,$A34,0)</f>
        <v>1423.7693889142506</v>
      </c>
      <c r="AG34" s="12">
        <f>HLOOKUP(AG$9,'[1]Aloc Total'!$D$5:$BF$39,$A34,0)</f>
        <v>192.17000701219087</v>
      </c>
      <c r="AH34" s="12">
        <f>HLOOKUP(AH$9,'[1]Aloc Total'!$D$5:$BF$39,$A34,0)</f>
        <v>4050.1285899678942</v>
      </c>
      <c r="AI34" s="12">
        <f>HLOOKUP(AI$9,'[1]Aloc Total'!$D$5:$BF$39,$A34,0)</f>
        <v>126.47518527000797</v>
      </c>
      <c r="AJ34" s="12">
        <f>HLOOKUP(AJ$9,'[1]Aloc Total'!$D$5:$BF$39,$A34,0)</f>
        <v>330.55816926941446</v>
      </c>
      <c r="AK34" s="12">
        <f>HLOOKUP(AK$9,'[1]Aloc Total'!$D$5:$BF$39,$A34,0)</f>
        <v>0</v>
      </c>
      <c r="AL34" s="12">
        <f>HLOOKUP(AL$9,'[1]Aloc Total'!$D$5:$BF$39,$A34,0)</f>
        <v>14.521135615160711</v>
      </c>
      <c r="AM34" s="12">
        <f>HLOOKUP(AM$9,'[1]Aloc Total'!$D$5:$BF$39,$A34,0)</f>
        <v>261.60348434336771</v>
      </c>
      <c r="AN34" s="12">
        <f>HLOOKUP(AN$9,'[1]Aloc Total'!$D$5:$BF$39,$A34,0)</f>
        <v>49.387463397245504</v>
      </c>
      <c r="AO34" s="12">
        <f>HLOOKUP(AO$9,'[1]Aloc Total'!$D$5:$BF$39,$A34,0)</f>
        <v>2.0127510513527906</v>
      </c>
      <c r="AP34" s="12">
        <f>HLOOKUP(AP$9,'[1]Aloc Total'!$D$5:$BF$39,$A34,0)</f>
        <v>134.82000609133311</v>
      </c>
      <c r="AQ34" s="12">
        <f>HLOOKUP(AQ$9,'[1]Aloc Total'!$D$5:$BF$39,$A34,0)</f>
        <v>47.746540490302188</v>
      </c>
      <c r="AR34" s="12">
        <f>HLOOKUP(AR$9,'[1]Aloc Total'!$D$5:$BF$39,$A34,0)</f>
        <v>22.944236045835282</v>
      </c>
      <c r="AS34" s="12">
        <f>HLOOKUP(AS$9,'[1]Aloc Total'!$D$5:$BF$39,$A34,0)</f>
        <v>192.92090148406609</v>
      </c>
      <c r="AT34" s="12">
        <f>HLOOKUP(AT$9,'[1]Aloc Total'!$D$5:$BF$39,$A34,0)</f>
        <v>256.62843985602018</v>
      </c>
      <c r="AU34" s="12">
        <f>HLOOKUP(AU$9,'[1]Aloc Total'!$D$5:$BF$39,$A34,0)</f>
        <v>21.766020692785801</v>
      </c>
      <c r="AV34" s="12">
        <f>HLOOKUP(AV$9,'[1]Aloc Total'!$D$5:$BF$39,$A34,0)</f>
        <v>2.7861643149586515</v>
      </c>
      <c r="AW34" s="12">
        <f>HLOOKUP(AW$9,'[1]Aloc Total'!$D$5:$BF$39,$A34,0)</f>
        <v>150.9769710772124</v>
      </c>
      <c r="AX34" s="12">
        <f>HLOOKUP(AX$9,'[1]Aloc Total'!$D$5:$BF$39,$A34,0)</f>
        <v>275.77504252499563</v>
      </c>
      <c r="AY34" s="12">
        <f>HLOOKUP(AY$9,'[1]Aloc Total'!$D$5:$BF$39,$A34,0)</f>
        <v>244.20798581230324</v>
      </c>
      <c r="AZ34" s="12">
        <f>HLOOKUP(AZ$9,'[1]Aloc Total'!$D$5:$BF$39,$A34,0)</f>
        <v>694.05784578965199</v>
      </c>
      <c r="BA34" s="8">
        <f t="shared" si="0"/>
        <v>16002.929540282357</v>
      </c>
      <c r="BB34" s="40"/>
      <c r="BC34" s="40"/>
      <c r="BD34" s="40"/>
      <c r="BE34" s="40"/>
      <c r="BF34" s="40"/>
      <c r="BG34" s="40"/>
      <c r="BH34" s="40"/>
    </row>
    <row r="35" spans="1:60">
      <c r="A35" s="17">
        <v>29</v>
      </c>
      <c r="B35" s="7">
        <f t="shared" si="1"/>
        <v>46016</v>
      </c>
      <c r="C35" s="8">
        <f>HLOOKUP(C$9,'[1]Aloc Total'!$D$5:$BF$39,$A35,0)</f>
        <v>0</v>
      </c>
      <c r="D35" s="8">
        <f>HLOOKUP(D$9,'[1]Aloc Total'!$D$5:$BF$39,$A35,0)</f>
        <v>54.319883028817159</v>
      </c>
      <c r="E35" s="8">
        <f>HLOOKUP(E$9,'[1]Aloc Total'!$D$5:$BF$39,$A35,0)</f>
        <v>0</v>
      </c>
      <c r="F35" s="8">
        <f>HLOOKUP(F$9,'[1]Aloc Total'!$D$5:$BF$39,$A35,0)</f>
        <v>362.40242158507681</v>
      </c>
      <c r="G35" s="8">
        <f>HLOOKUP(G$9,'[1]Aloc Total'!$D$5:$BF$39,$A35,0)</f>
        <v>0</v>
      </c>
      <c r="H35" s="8">
        <f>HLOOKUP(H$9,'[1]Aloc Total'!$D$5:$BF$39,$A35,0)</f>
        <v>28.19245492334376</v>
      </c>
      <c r="I35" s="8">
        <f>HLOOKUP(I$9,'[1]Aloc Total'!$D$5:$BF$39,$A35,0)</f>
        <v>1.4058159980412941</v>
      </c>
      <c r="J35" s="8">
        <f>HLOOKUP(J$9,'[1]Aloc Total'!$D$5:$BF$39,$A35,0)</f>
        <v>220.70935856052807</v>
      </c>
      <c r="K35" s="8">
        <f>HLOOKUP(K$9,'[1]Aloc Total'!$D$5:$BF$39,$A35,0)</f>
        <v>6.9398090658457239</v>
      </c>
      <c r="L35" s="8">
        <f>HLOOKUP(L$9,'[1]Aloc Total'!$D$5:$BF$39,$A35,0)</f>
        <v>30.642177766612505</v>
      </c>
      <c r="M35" s="8">
        <f>HLOOKUP(M$9,'[1]Aloc Total'!$D$5:$BF$39,$A35,0)</f>
        <v>190.34303599261585</v>
      </c>
      <c r="N35" s="8">
        <f>HLOOKUP(N$9,'[1]Aloc Total'!$D$5:$BF$39,$A35,0)</f>
        <v>857.34750240729863</v>
      </c>
      <c r="O35" s="8">
        <f>HLOOKUP(O$9,'[1]Aloc Total'!$D$5:$BF$39,$A35,0)</f>
        <v>678.81262378800955</v>
      </c>
      <c r="P35" s="8">
        <f>HLOOKUP(P$9,'[1]Aloc Total'!$D$5:$BF$39,$A35,0)</f>
        <v>0</v>
      </c>
      <c r="Q35" s="8">
        <f>HLOOKUP(Q$9,'[1]Aloc Total'!$D$5:$BF$39,$A35,0)</f>
        <v>516.01918483099882</v>
      </c>
      <c r="R35" s="8">
        <f>HLOOKUP(R$9,'[1]Aloc Total'!$D$5:$BF$39,$A35,0)</f>
        <v>250.81591078097603</v>
      </c>
      <c r="S35" s="8">
        <f>HLOOKUP(S$9,'[1]Aloc Total'!$D$5:$BF$39,$A35,0)</f>
        <v>231.75402166184426</v>
      </c>
      <c r="T35" s="8">
        <f>HLOOKUP(T$9,'[1]Aloc Total'!$D$5:$BF$39,$A35,0)</f>
        <v>0</v>
      </c>
      <c r="U35" s="8">
        <f>HLOOKUP(U$9,'[1]Aloc Total'!$D$5:$BF$39,$A35,0)</f>
        <v>0</v>
      </c>
      <c r="V35" s="8">
        <f>HLOOKUP(V$9,'[1]Aloc Total'!$D$5:$BF$39,$A35,0)</f>
        <v>3.5448331315980224</v>
      </c>
      <c r="W35" s="8">
        <f>HLOOKUP(W$9,'[1]Aloc Total'!$D$5:$BF$39,$A35,0)</f>
        <v>0</v>
      </c>
      <c r="X35" s="8">
        <f>HLOOKUP(X$9,'[1]Aloc Total'!$D$5:$BF$39,$A35,0)</f>
        <v>306.92094421615423</v>
      </c>
      <c r="Y35" s="8">
        <f>HLOOKUP(Y$9,'[1]Aloc Total'!$D$5:$BF$39,$A35,0)</f>
        <v>6.6534987138418904</v>
      </c>
      <c r="Z35" s="8">
        <f>HLOOKUP(Z$9,'[1]Aloc Total'!$D$5:$BF$39,$A35,0)</f>
        <v>126.81564795450689</v>
      </c>
      <c r="AA35" s="8">
        <f>HLOOKUP(AA$9,'[1]Aloc Total'!$D$5:$BF$39,$A35,0)</f>
        <v>0</v>
      </c>
      <c r="AB35" s="8">
        <f>HLOOKUP(AB$9,'[1]Aloc Total'!$D$5:$BF$39,$A35,0)</f>
        <v>7.8547690203298853E-2</v>
      </c>
      <c r="AC35" s="8">
        <f>HLOOKUP(AC$9,'[1]Aloc Total'!$D$5:$BF$39,$A35,0)</f>
        <v>1163.3886052608348</v>
      </c>
      <c r="AD35" s="8">
        <f>HLOOKUP(AD$9,'[1]Aloc Total'!$D$5:$BF$39,$A35,0)</f>
        <v>1584.4758023385175</v>
      </c>
      <c r="AE35" s="8">
        <f>HLOOKUP(AE$9,'[1]Aloc Total'!$D$5:$BF$39,$A35,0)</f>
        <v>0</v>
      </c>
      <c r="AF35" s="8">
        <f>HLOOKUP(AF$9,'[1]Aloc Total'!$D$5:$BF$39,$A35,0)</f>
        <v>1020.5585845266572</v>
      </c>
      <c r="AG35" s="8">
        <f>HLOOKUP(AG$9,'[1]Aloc Total'!$D$5:$BF$39,$A35,0)</f>
        <v>196.05557090914178</v>
      </c>
      <c r="AH35" s="8">
        <f>HLOOKUP(AH$9,'[1]Aloc Total'!$D$5:$BF$39,$A35,0)</f>
        <v>4009.0432637460558</v>
      </c>
      <c r="AI35" s="8">
        <f>HLOOKUP(AI$9,'[1]Aloc Total'!$D$5:$BF$39,$A35,0)</f>
        <v>86.760615244487454</v>
      </c>
      <c r="AJ35" s="8">
        <f>HLOOKUP(AJ$9,'[1]Aloc Total'!$D$5:$BF$39,$A35,0)</f>
        <v>284.66621212664285</v>
      </c>
      <c r="AK35" s="8">
        <f>HLOOKUP(AK$9,'[1]Aloc Total'!$D$5:$BF$39,$A35,0)</f>
        <v>0</v>
      </c>
      <c r="AL35" s="8">
        <f>HLOOKUP(AL$9,'[1]Aloc Total'!$D$5:$BF$39,$A35,0)</f>
        <v>8.7611503874880867</v>
      </c>
      <c r="AM35" s="8">
        <f>HLOOKUP(AM$9,'[1]Aloc Total'!$D$5:$BF$39,$A35,0)</f>
        <v>233.56035045566637</v>
      </c>
      <c r="AN35" s="8">
        <f>HLOOKUP(AN$9,'[1]Aloc Total'!$D$5:$BF$39,$A35,0)</f>
        <v>18.513127611124272</v>
      </c>
      <c r="AO35" s="8">
        <f>HLOOKUP(AO$9,'[1]Aloc Total'!$D$5:$BF$39,$A35,0)</f>
        <v>0.71523971830171096</v>
      </c>
      <c r="AP35" s="8">
        <f>HLOOKUP(AP$9,'[1]Aloc Total'!$D$5:$BF$39,$A35,0)</f>
        <v>134.26909993649434</v>
      </c>
      <c r="AQ35" s="8">
        <f>HLOOKUP(AQ$9,'[1]Aloc Total'!$D$5:$BF$39,$A35,0)</f>
        <v>32.939898765699446</v>
      </c>
      <c r="AR35" s="8">
        <f>HLOOKUP(AR$9,'[1]Aloc Total'!$D$5:$BF$39,$A35,0)</f>
        <v>7.3207519592890264</v>
      </c>
      <c r="AS35" s="8">
        <f>HLOOKUP(AS$9,'[1]Aloc Total'!$D$5:$BF$39,$A35,0)</f>
        <v>185.00929932270174</v>
      </c>
      <c r="AT35" s="8">
        <f>HLOOKUP(AT$9,'[1]Aloc Total'!$D$5:$BF$39,$A35,0)</f>
        <v>251.2922904584205</v>
      </c>
      <c r="AU35" s="8">
        <f>HLOOKUP(AU$9,'[1]Aloc Total'!$D$5:$BF$39,$A35,0)</f>
        <v>19.614135678240135</v>
      </c>
      <c r="AV35" s="8">
        <f>HLOOKUP(AV$9,'[1]Aloc Total'!$D$5:$BF$39,$A35,0)</f>
        <v>1.9301821483404493</v>
      </c>
      <c r="AW35" s="8">
        <f>HLOOKUP(AW$9,'[1]Aloc Total'!$D$5:$BF$39,$A35,0)</f>
        <v>141.59628583627781</v>
      </c>
      <c r="AX35" s="8">
        <f>HLOOKUP(AX$9,'[1]Aloc Total'!$D$5:$BF$39,$A35,0)</f>
        <v>256.48474851831043</v>
      </c>
      <c r="AY35" s="8">
        <f>HLOOKUP(AY$9,'[1]Aloc Total'!$D$5:$BF$39,$A35,0)</f>
        <v>184.16430847109484</v>
      </c>
      <c r="AZ35" s="8">
        <f>HLOOKUP(AZ$9,'[1]Aloc Total'!$D$5:$BF$39,$A35,0)</f>
        <v>584.25434074508087</v>
      </c>
      <c r="BA35" s="8">
        <f t="shared" si="0"/>
        <v>14279.091536261183</v>
      </c>
      <c r="BB35" s="21"/>
      <c r="BC35" s="21"/>
      <c r="BD35" s="21"/>
      <c r="BE35" s="21"/>
      <c r="BF35" s="21"/>
      <c r="BG35" s="21"/>
      <c r="BH35" s="21"/>
    </row>
    <row r="36" spans="1:60" s="14" customFormat="1">
      <c r="A36" s="17">
        <v>30</v>
      </c>
      <c r="B36" s="13">
        <f t="shared" si="1"/>
        <v>46017</v>
      </c>
      <c r="C36" s="12">
        <f>HLOOKUP(C$9,'[1]Aloc Total'!$D$5:$BF$39,$A36,0)</f>
        <v>0</v>
      </c>
      <c r="D36" s="12">
        <f>HLOOKUP(D$9,'[1]Aloc Total'!$D$5:$BF$39,$A36,0)</f>
        <v>70.027812584353313</v>
      </c>
      <c r="E36" s="12">
        <f>HLOOKUP(E$9,'[1]Aloc Total'!$D$5:$BF$39,$A36,0)</f>
        <v>0</v>
      </c>
      <c r="F36" s="12">
        <f>HLOOKUP(F$9,'[1]Aloc Total'!$D$5:$BF$39,$A36,0)</f>
        <v>1172.4609975197438</v>
      </c>
      <c r="G36" s="12">
        <f>HLOOKUP(G$9,'[1]Aloc Total'!$D$5:$BF$39,$A36,0)</f>
        <v>0.73588194405479634</v>
      </c>
      <c r="H36" s="12">
        <f>HLOOKUP(H$9,'[1]Aloc Total'!$D$5:$BF$39,$A36,0)</f>
        <v>40.726843329983481</v>
      </c>
      <c r="I36" s="12">
        <f>HLOOKUP(I$9,'[1]Aloc Total'!$D$5:$BF$39,$A36,0)</f>
        <v>13.126310932130801</v>
      </c>
      <c r="J36" s="12">
        <f>HLOOKUP(J$9,'[1]Aloc Total'!$D$5:$BF$39,$A36,0)</f>
        <v>201.40646475370784</v>
      </c>
      <c r="K36" s="12">
        <f>HLOOKUP(K$9,'[1]Aloc Total'!$D$5:$BF$39,$A36,0)</f>
        <v>9.7404497469169282</v>
      </c>
      <c r="L36" s="12">
        <f>HLOOKUP(L$9,'[1]Aloc Total'!$D$5:$BF$39,$A36,0)</f>
        <v>55.217953889503342</v>
      </c>
      <c r="M36" s="12">
        <f>HLOOKUP(M$9,'[1]Aloc Total'!$D$5:$BF$39,$A36,0)</f>
        <v>208.01036850957178</v>
      </c>
      <c r="N36" s="12">
        <f>HLOOKUP(N$9,'[1]Aloc Total'!$D$5:$BF$39,$A36,0)</f>
        <v>898.86250344785435</v>
      </c>
      <c r="O36" s="12">
        <f>HLOOKUP(O$9,'[1]Aloc Total'!$D$5:$BF$39,$A36,0)</f>
        <v>735.74817170868232</v>
      </c>
      <c r="P36" s="12">
        <f>HLOOKUP(P$9,'[1]Aloc Total'!$D$5:$BF$39,$A36,0)</f>
        <v>8.170568266266697</v>
      </c>
      <c r="Q36" s="12">
        <f>HLOOKUP(Q$9,'[1]Aloc Total'!$D$5:$BF$39,$A36,0)</f>
        <v>610.62840323617547</v>
      </c>
      <c r="R36" s="12">
        <f>HLOOKUP(R$9,'[1]Aloc Total'!$D$5:$BF$39,$A36,0)</f>
        <v>319.63441063322341</v>
      </c>
      <c r="S36" s="12">
        <f>HLOOKUP(S$9,'[1]Aloc Total'!$D$5:$BF$39,$A36,0)</f>
        <v>278.00225825949713</v>
      </c>
      <c r="T36" s="12">
        <f>HLOOKUP(T$9,'[1]Aloc Total'!$D$5:$BF$39,$A36,0)</f>
        <v>0</v>
      </c>
      <c r="U36" s="12">
        <f>HLOOKUP(U$9,'[1]Aloc Total'!$D$5:$BF$39,$A36,0)</f>
        <v>0</v>
      </c>
      <c r="V36" s="12">
        <f>HLOOKUP(V$9,'[1]Aloc Total'!$D$5:$BF$39,$A36,0)</f>
        <v>11.129831008467361</v>
      </c>
      <c r="W36" s="12">
        <f>HLOOKUP(W$9,'[1]Aloc Total'!$D$5:$BF$39,$A36,0)</f>
        <v>3.1402991230083424</v>
      </c>
      <c r="X36" s="12">
        <f>HLOOKUP(X$9,'[1]Aloc Total'!$D$5:$BF$39,$A36,0)</f>
        <v>330.3029562964673</v>
      </c>
      <c r="Y36" s="12">
        <f>HLOOKUP(Y$9,'[1]Aloc Total'!$D$5:$BF$39,$A36,0)</f>
        <v>55.26674460491973</v>
      </c>
      <c r="Z36" s="12">
        <f>HLOOKUP(Z$9,'[1]Aloc Total'!$D$5:$BF$39,$A36,0)</f>
        <v>129.06216551049204</v>
      </c>
      <c r="AA36" s="12">
        <f>HLOOKUP(AA$9,'[1]Aloc Total'!$D$5:$BF$39,$A36,0)</f>
        <v>0.95061470805767134</v>
      </c>
      <c r="AB36" s="12">
        <f>HLOOKUP(AB$9,'[1]Aloc Total'!$D$5:$BF$39,$A36,0)</f>
        <v>1.3484466952989527</v>
      </c>
      <c r="AC36" s="12">
        <f>HLOOKUP(AC$9,'[1]Aloc Total'!$D$5:$BF$39,$A36,0)</f>
        <v>1066.8644853159922</v>
      </c>
      <c r="AD36" s="12">
        <f>HLOOKUP(AD$9,'[1]Aloc Total'!$D$5:$BF$39,$A36,0)</f>
        <v>1788.0269139237148</v>
      </c>
      <c r="AE36" s="12">
        <f>HLOOKUP(AE$9,'[1]Aloc Total'!$D$5:$BF$39,$A36,0)</f>
        <v>0</v>
      </c>
      <c r="AF36" s="12">
        <f>HLOOKUP(AF$9,'[1]Aloc Total'!$D$5:$BF$39,$A36,0)</f>
        <v>1112.6335783225961</v>
      </c>
      <c r="AG36" s="12">
        <f>HLOOKUP(AG$9,'[1]Aloc Total'!$D$5:$BF$39,$A36,0)</f>
        <v>193.66268120690751</v>
      </c>
      <c r="AH36" s="12">
        <f>HLOOKUP(AH$9,'[1]Aloc Total'!$D$5:$BF$39,$A36,0)</f>
        <v>4994.9742167608947</v>
      </c>
      <c r="AI36" s="12">
        <f>HLOOKUP(AI$9,'[1]Aloc Total'!$D$5:$BF$39,$A36,0)</f>
        <v>121.97330348985778</v>
      </c>
      <c r="AJ36" s="12">
        <f>HLOOKUP(AJ$9,'[1]Aloc Total'!$D$5:$BF$39,$A36,0)</f>
        <v>338.45690354978996</v>
      </c>
      <c r="AK36" s="12">
        <f>HLOOKUP(AK$9,'[1]Aloc Total'!$D$5:$BF$39,$A36,0)</f>
        <v>0</v>
      </c>
      <c r="AL36" s="12">
        <f>HLOOKUP(AL$9,'[1]Aloc Total'!$D$5:$BF$39,$A36,0)</f>
        <v>18.409380320650975</v>
      </c>
      <c r="AM36" s="12">
        <f>HLOOKUP(AM$9,'[1]Aloc Total'!$D$5:$BF$39,$A36,0)</f>
        <v>302.76354633331198</v>
      </c>
      <c r="AN36" s="12">
        <f>HLOOKUP(AN$9,'[1]Aloc Total'!$D$5:$BF$39,$A36,0)</f>
        <v>49.915046517791893</v>
      </c>
      <c r="AO36" s="12">
        <f>HLOOKUP(AO$9,'[1]Aloc Total'!$D$5:$BF$39,$A36,0)</f>
        <v>2.2178329046139638</v>
      </c>
      <c r="AP36" s="12">
        <f>HLOOKUP(AP$9,'[1]Aloc Total'!$D$5:$BF$39,$A36,0)</f>
        <v>157.82884962296706</v>
      </c>
      <c r="AQ36" s="12">
        <f>HLOOKUP(AQ$9,'[1]Aloc Total'!$D$5:$BF$39,$A36,0)</f>
        <v>50.313414666741046</v>
      </c>
      <c r="AR36" s="12">
        <f>HLOOKUP(AR$9,'[1]Aloc Total'!$D$5:$BF$39,$A36,0)</f>
        <v>13.989799362659216</v>
      </c>
      <c r="AS36" s="12">
        <f>HLOOKUP(AS$9,'[1]Aloc Total'!$D$5:$BF$39,$A36,0)</f>
        <v>206.80132385831931</v>
      </c>
      <c r="AT36" s="12">
        <f>HLOOKUP(AT$9,'[1]Aloc Total'!$D$5:$BF$39,$A36,0)</f>
        <v>247.97693453779209</v>
      </c>
      <c r="AU36" s="12">
        <f>HLOOKUP(AU$9,'[1]Aloc Total'!$D$5:$BF$39,$A36,0)</f>
        <v>23.511227051910289</v>
      </c>
      <c r="AV36" s="12">
        <f>HLOOKUP(AV$9,'[1]Aloc Total'!$D$5:$BF$39,$A36,0)</f>
        <v>4.0300594772224967</v>
      </c>
      <c r="AW36" s="12">
        <f>HLOOKUP(AW$9,'[1]Aloc Total'!$D$5:$BF$39,$A36,0)</f>
        <v>147.70155920382024</v>
      </c>
      <c r="AX36" s="12">
        <f>HLOOKUP(AX$9,'[1]Aloc Total'!$D$5:$BF$39,$A36,0)</f>
        <v>271.55839877343357</v>
      </c>
      <c r="AY36" s="12">
        <f>HLOOKUP(AY$9,'[1]Aloc Total'!$D$5:$BF$39,$A36,0)</f>
        <v>247.65711407904615</v>
      </c>
      <c r="AZ36" s="12">
        <f>HLOOKUP(AZ$9,'[1]Aloc Total'!$D$5:$BF$39,$A36,0)</f>
        <v>577.47001857451812</v>
      </c>
      <c r="BA36" s="8">
        <f t="shared" si="0"/>
        <v>17092.437044562932</v>
      </c>
      <c r="BB36" s="40"/>
      <c r="BC36" s="40"/>
      <c r="BD36" s="40"/>
      <c r="BE36" s="40"/>
      <c r="BF36" s="40"/>
      <c r="BG36" s="40"/>
      <c r="BH36" s="40"/>
    </row>
    <row r="37" spans="1:60">
      <c r="A37" s="18">
        <v>31</v>
      </c>
      <c r="B37" s="7">
        <f t="shared" si="1"/>
        <v>46018</v>
      </c>
      <c r="C37" s="8">
        <f>HLOOKUP(C$9,'[1]Aloc Total'!$D$5:$BF$39,$A37,0)</f>
        <v>0</v>
      </c>
      <c r="D37" s="8">
        <f>HLOOKUP(D$9,'[1]Aloc Total'!$D$5:$BF$39,$A37,0)</f>
        <v>72.134928096291631</v>
      </c>
      <c r="E37" s="8">
        <f>HLOOKUP(E$9,'[1]Aloc Total'!$D$5:$BF$39,$A37,0)</f>
        <v>0</v>
      </c>
      <c r="F37" s="8">
        <f>HLOOKUP(F$9,'[1]Aloc Total'!$D$5:$BF$39,$A37,0)</f>
        <v>745.55001197115166</v>
      </c>
      <c r="G37" s="8">
        <f>HLOOKUP(G$9,'[1]Aloc Total'!$D$5:$BF$39,$A37,0)</f>
        <v>6.0438828519910315</v>
      </c>
      <c r="H37" s="8">
        <f>HLOOKUP(H$9,'[1]Aloc Total'!$D$5:$BF$39,$A37,0)</f>
        <v>27.887378911564383</v>
      </c>
      <c r="I37" s="8">
        <f>HLOOKUP(I$9,'[1]Aloc Total'!$D$5:$BF$39,$A37,0)</f>
        <v>18.437260729460334</v>
      </c>
      <c r="J37" s="8">
        <f>HLOOKUP(J$9,'[1]Aloc Total'!$D$5:$BF$39,$A37,0)</f>
        <v>245.55830907358003</v>
      </c>
      <c r="K37" s="8">
        <f>HLOOKUP(K$9,'[1]Aloc Total'!$D$5:$BF$39,$A37,0)</f>
        <v>32.061933969058479</v>
      </c>
      <c r="L37" s="8">
        <f>HLOOKUP(L$9,'[1]Aloc Total'!$D$5:$BF$39,$A37,0)</f>
        <v>131.89926518769855</v>
      </c>
      <c r="M37" s="8">
        <f>HLOOKUP(M$9,'[1]Aloc Total'!$D$5:$BF$39,$A37,0)</f>
        <v>212.60152121408237</v>
      </c>
      <c r="N37" s="8">
        <f>HLOOKUP(N$9,'[1]Aloc Total'!$D$5:$BF$39,$A37,0)</f>
        <v>937.22380132270564</v>
      </c>
      <c r="O37" s="8">
        <f>HLOOKUP(O$9,'[1]Aloc Total'!$D$5:$BF$39,$A37,0)</f>
        <v>756.85283693480699</v>
      </c>
      <c r="P37" s="8">
        <f>HLOOKUP(P$9,'[1]Aloc Total'!$D$5:$BF$39,$A37,0)</f>
        <v>29.857237026287386</v>
      </c>
      <c r="Q37" s="8">
        <f>HLOOKUP(Q$9,'[1]Aloc Total'!$D$5:$BF$39,$A37,0)</f>
        <v>618.01724773236469</v>
      </c>
      <c r="R37" s="8">
        <f>HLOOKUP(R$9,'[1]Aloc Total'!$D$5:$BF$39,$A37,0)</f>
        <v>329.64267315322235</v>
      </c>
      <c r="S37" s="8">
        <f>HLOOKUP(S$9,'[1]Aloc Total'!$D$5:$BF$39,$A37,0)</f>
        <v>275.56593945892547</v>
      </c>
      <c r="T37" s="8">
        <f>HLOOKUP(T$9,'[1]Aloc Total'!$D$5:$BF$39,$A37,0)</f>
        <v>5.5224655910851746E-2</v>
      </c>
      <c r="U37" s="8">
        <f>HLOOKUP(U$9,'[1]Aloc Total'!$D$5:$BF$39,$A37,0)</f>
        <v>0</v>
      </c>
      <c r="V37" s="8">
        <f>HLOOKUP(V$9,'[1]Aloc Total'!$D$5:$BF$39,$A37,0)</f>
        <v>49.179432654591032</v>
      </c>
      <c r="W37" s="8">
        <f>HLOOKUP(W$9,'[1]Aloc Total'!$D$5:$BF$39,$A37,0)</f>
        <v>5.7940314961225177</v>
      </c>
      <c r="X37" s="8">
        <f>HLOOKUP(X$9,'[1]Aloc Total'!$D$5:$BF$39,$A37,0)</f>
        <v>338.48719668628468</v>
      </c>
      <c r="Y37" s="8">
        <f>HLOOKUP(Y$9,'[1]Aloc Total'!$D$5:$BF$39,$A37,0)</f>
        <v>65.734497708565485</v>
      </c>
      <c r="Z37" s="8">
        <f>HLOOKUP(Z$9,'[1]Aloc Total'!$D$5:$BF$39,$A37,0)</f>
        <v>130.22161520376596</v>
      </c>
      <c r="AA37" s="8">
        <f>HLOOKUP(AA$9,'[1]Aloc Total'!$D$5:$BF$39,$A37,0)</f>
        <v>0.14932103564244867</v>
      </c>
      <c r="AB37" s="8">
        <f>HLOOKUP(AB$9,'[1]Aloc Total'!$D$5:$BF$39,$A37,0)</f>
        <v>312.37290075215481</v>
      </c>
      <c r="AC37" s="8">
        <f>HLOOKUP(AC$9,'[1]Aloc Total'!$D$5:$BF$39,$A37,0)</f>
        <v>1020.9765493860291</v>
      </c>
      <c r="AD37" s="8">
        <f>HLOOKUP(AD$9,'[1]Aloc Total'!$D$5:$BF$39,$A37,0)</f>
        <v>1769.0974567464275</v>
      </c>
      <c r="AE37" s="8">
        <f>HLOOKUP(AE$9,'[1]Aloc Total'!$D$5:$BF$39,$A37,0)</f>
        <v>0</v>
      </c>
      <c r="AF37" s="8">
        <f>HLOOKUP(AF$9,'[1]Aloc Total'!$D$5:$BF$39,$A37,0)</f>
        <v>1101.5972257277517</v>
      </c>
      <c r="AG37" s="8">
        <f>HLOOKUP(AG$9,'[1]Aloc Total'!$D$5:$BF$39,$A37,0)</f>
        <v>214.24217604017178</v>
      </c>
      <c r="AH37" s="8">
        <f>HLOOKUP(AH$9,'[1]Aloc Total'!$D$5:$BF$39,$A37,0)</f>
        <v>5058.1173700871586</v>
      </c>
      <c r="AI37" s="8">
        <f>HLOOKUP(AI$9,'[1]Aloc Total'!$D$5:$BF$39,$A37,0)</f>
        <v>135.04921522144858</v>
      </c>
      <c r="AJ37" s="8">
        <f>HLOOKUP(AJ$9,'[1]Aloc Total'!$D$5:$BF$39,$A37,0)</f>
        <v>349.85007176122326</v>
      </c>
      <c r="AK37" s="8">
        <f>HLOOKUP(AK$9,'[1]Aloc Total'!$D$5:$BF$39,$A37,0)</f>
        <v>0</v>
      </c>
      <c r="AL37" s="8">
        <f>HLOOKUP(AL$9,'[1]Aloc Total'!$D$5:$BF$39,$A37,0)</f>
        <v>17.490131072503832</v>
      </c>
      <c r="AM37" s="8">
        <f>HLOOKUP(AM$9,'[1]Aloc Total'!$D$5:$BF$39,$A37,0)</f>
        <v>265.56652360710609</v>
      </c>
      <c r="AN37" s="8">
        <f>HLOOKUP(AN$9,'[1]Aloc Total'!$D$5:$BF$39,$A37,0)</f>
        <v>47.705256038796016</v>
      </c>
      <c r="AO37" s="8">
        <f>HLOOKUP(AO$9,'[1]Aloc Total'!$D$5:$BF$39,$A37,0)</f>
        <v>1.5135845013236358</v>
      </c>
      <c r="AP37" s="8">
        <f>HLOOKUP(AP$9,'[1]Aloc Total'!$D$5:$BF$39,$A37,0)</f>
        <v>159.73490449445325</v>
      </c>
      <c r="AQ37" s="8">
        <f>HLOOKUP(AQ$9,'[1]Aloc Total'!$D$5:$BF$39,$A37,0)</f>
        <v>46.720326981434511</v>
      </c>
      <c r="AR37" s="8">
        <f>HLOOKUP(AR$9,'[1]Aloc Total'!$D$5:$BF$39,$A37,0)</f>
        <v>14.210697986302623</v>
      </c>
      <c r="AS37" s="8">
        <f>HLOOKUP(AS$9,'[1]Aloc Total'!$D$5:$BF$39,$A37,0)</f>
        <v>201.53246275505796</v>
      </c>
      <c r="AT37" s="8">
        <f>HLOOKUP(AT$9,'[1]Aloc Total'!$D$5:$BF$39,$A37,0)</f>
        <v>242.1673543521411</v>
      </c>
      <c r="AU37" s="8">
        <f>HLOOKUP(AU$9,'[1]Aloc Total'!$D$5:$BF$39,$A37,0)</f>
        <v>23.739095777756038</v>
      </c>
      <c r="AV37" s="8">
        <f>HLOOKUP(AV$9,'[1]Aloc Total'!$D$5:$BF$39,$A37,0)</f>
        <v>2.7017188459687569</v>
      </c>
      <c r="AW37" s="8">
        <f>HLOOKUP(AW$9,'[1]Aloc Total'!$D$5:$BF$39,$A37,0)</f>
        <v>147.80718306027109</v>
      </c>
      <c r="AX37" s="8">
        <f>HLOOKUP(AX$9,'[1]Aloc Total'!$D$5:$BF$39,$A37,0)</f>
        <v>274.84935933635398</v>
      </c>
      <c r="AY37" s="8">
        <f>HLOOKUP(AY$9,'[1]Aloc Total'!$D$5:$BF$39,$A37,0)</f>
        <v>216.05842382558956</v>
      </c>
      <c r="AZ37" s="8">
        <f>HLOOKUP(AZ$9,'[1]Aloc Total'!$D$5:$BF$39,$A37,0)</f>
        <v>587.43377967276376</v>
      </c>
      <c r="BA37" s="8">
        <f t="shared" si="0"/>
        <v>17239.48931510426</v>
      </c>
      <c r="BB37" s="21"/>
      <c r="BC37" s="21"/>
      <c r="BD37" s="21"/>
      <c r="BE37" s="21"/>
      <c r="BF37" s="21"/>
      <c r="BG37" s="21"/>
      <c r="BH37" s="21"/>
    </row>
    <row r="38" spans="1:60" s="14" customFormat="1">
      <c r="A38" s="17">
        <v>32</v>
      </c>
      <c r="B38" s="13">
        <f t="shared" si="1"/>
        <v>46019</v>
      </c>
      <c r="C38" s="12">
        <f>HLOOKUP(C$9,'[1]Aloc Total'!$D$5:$BF$39,$A38,0)</f>
        <v>0</v>
      </c>
      <c r="D38" s="12">
        <f>HLOOKUP(D$9,'[1]Aloc Total'!$D$5:$BF$39,$A38,0)</f>
        <v>65.007462432690588</v>
      </c>
      <c r="E38" s="12">
        <f>HLOOKUP(E$9,'[1]Aloc Total'!$D$5:$BF$39,$A38,0)</f>
        <v>0</v>
      </c>
      <c r="F38" s="12">
        <f>HLOOKUP(F$9,'[1]Aloc Total'!$D$5:$BF$39,$A38,0)</f>
        <v>460.51706523632305</v>
      </c>
      <c r="G38" s="12">
        <f>HLOOKUP(G$9,'[1]Aloc Total'!$D$5:$BF$39,$A38,0)</f>
        <v>4.1024413077852637</v>
      </c>
      <c r="H38" s="12">
        <f>HLOOKUP(H$9,'[1]Aloc Total'!$D$5:$BF$39,$A38,0)</f>
        <v>27.124420801262033</v>
      </c>
      <c r="I38" s="12">
        <f>HLOOKUP(I$9,'[1]Aloc Total'!$D$5:$BF$39,$A38,0)</f>
        <v>14.243940012190709</v>
      </c>
      <c r="J38" s="12">
        <f>HLOOKUP(J$9,'[1]Aloc Total'!$D$5:$BF$39,$A38,0)</f>
        <v>280.29006026698869</v>
      </c>
      <c r="K38" s="12">
        <f>HLOOKUP(K$9,'[1]Aloc Total'!$D$5:$BF$39,$A38,0)</f>
        <v>14.739889591972631</v>
      </c>
      <c r="L38" s="12">
        <f>HLOOKUP(L$9,'[1]Aloc Total'!$D$5:$BF$39,$A38,0)</f>
        <v>67.870297871874982</v>
      </c>
      <c r="M38" s="12">
        <f>HLOOKUP(M$9,'[1]Aloc Total'!$D$5:$BF$39,$A38,0)</f>
        <v>201.13972430404118</v>
      </c>
      <c r="N38" s="12">
        <f>HLOOKUP(N$9,'[1]Aloc Total'!$D$5:$BF$39,$A38,0)</f>
        <v>864.02432415543331</v>
      </c>
      <c r="O38" s="12">
        <f>HLOOKUP(O$9,'[1]Aloc Total'!$D$5:$BF$39,$A38,0)</f>
        <v>682.01136453717641</v>
      </c>
      <c r="P38" s="12">
        <f>HLOOKUP(P$9,'[1]Aloc Total'!$D$5:$BF$39,$A38,0)</f>
        <v>6.7845902514166792</v>
      </c>
      <c r="Q38" s="12">
        <f>HLOOKUP(Q$9,'[1]Aloc Total'!$D$5:$BF$39,$A38,0)</f>
        <v>561.23986751551411</v>
      </c>
      <c r="R38" s="12">
        <f>HLOOKUP(R$9,'[1]Aloc Total'!$D$5:$BF$39,$A38,0)</f>
        <v>295.97761567762564</v>
      </c>
      <c r="S38" s="12">
        <f>HLOOKUP(S$9,'[1]Aloc Total'!$D$5:$BF$39,$A38,0)</f>
        <v>262.51576348931252</v>
      </c>
      <c r="T38" s="12">
        <f>HLOOKUP(T$9,'[1]Aloc Total'!$D$5:$BF$39,$A38,0)</f>
        <v>0</v>
      </c>
      <c r="U38" s="12">
        <f>HLOOKUP(U$9,'[1]Aloc Total'!$D$5:$BF$39,$A38,0)</f>
        <v>0</v>
      </c>
      <c r="V38" s="12">
        <f>HLOOKUP(V$9,'[1]Aloc Total'!$D$5:$BF$39,$A38,0)</f>
        <v>42.183326609418714</v>
      </c>
      <c r="W38" s="12">
        <f>HLOOKUP(W$9,'[1]Aloc Total'!$D$5:$BF$39,$A38,0)</f>
        <v>0</v>
      </c>
      <c r="X38" s="12">
        <f>HLOOKUP(X$9,'[1]Aloc Total'!$D$5:$BF$39,$A38,0)</f>
        <v>333.08617172203265</v>
      </c>
      <c r="Y38" s="12">
        <f>HLOOKUP(Y$9,'[1]Aloc Total'!$D$5:$BF$39,$A38,0)</f>
        <v>63.331152853027696</v>
      </c>
      <c r="Z38" s="12">
        <f>HLOOKUP(Z$9,'[1]Aloc Total'!$D$5:$BF$39,$A38,0)</f>
        <v>126.66981196996562</v>
      </c>
      <c r="AA38" s="12">
        <f>HLOOKUP(AA$9,'[1]Aloc Total'!$D$5:$BF$39,$A38,0)</f>
        <v>0.30185904153213139</v>
      </c>
      <c r="AB38" s="12">
        <f>HLOOKUP(AB$9,'[1]Aloc Total'!$D$5:$BF$39,$A38,0)</f>
        <v>329.96288482038864</v>
      </c>
      <c r="AC38" s="12">
        <f>HLOOKUP(AC$9,'[1]Aloc Total'!$D$5:$BF$39,$A38,0)</f>
        <v>1091.8397019112476</v>
      </c>
      <c r="AD38" s="12">
        <f>HLOOKUP(AD$9,'[1]Aloc Total'!$D$5:$BF$39,$A38,0)</f>
        <v>1597.3857720215206</v>
      </c>
      <c r="AE38" s="12">
        <f>HLOOKUP(AE$9,'[1]Aloc Total'!$D$5:$BF$39,$A38,0)</f>
        <v>0</v>
      </c>
      <c r="AF38" s="12">
        <f>HLOOKUP(AF$9,'[1]Aloc Total'!$D$5:$BF$39,$A38,0)</f>
        <v>1822.6465703250205</v>
      </c>
      <c r="AG38" s="12">
        <f>HLOOKUP(AG$9,'[1]Aloc Total'!$D$5:$BF$39,$A38,0)</f>
        <v>195.18832934665826</v>
      </c>
      <c r="AH38" s="12">
        <f>HLOOKUP(AH$9,'[1]Aloc Total'!$D$5:$BF$39,$A38,0)</f>
        <v>5046.7693467719419</v>
      </c>
      <c r="AI38" s="12">
        <f>HLOOKUP(AI$9,'[1]Aloc Total'!$D$5:$BF$39,$A38,0)</f>
        <v>132.83701201476728</v>
      </c>
      <c r="AJ38" s="12">
        <f>HLOOKUP(AJ$9,'[1]Aloc Total'!$D$5:$BF$39,$A38,0)</f>
        <v>317.07617440159447</v>
      </c>
      <c r="AK38" s="12">
        <f>HLOOKUP(AK$9,'[1]Aloc Total'!$D$5:$BF$39,$A38,0)</f>
        <v>0</v>
      </c>
      <c r="AL38" s="12">
        <f>HLOOKUP(AL$9,'[1]Aloc Total'!$D$5:$BF$39,$A38,0)</f>
        <v>18.653065816878954</v>
      </c>
      <c r="AM38" s="12">
        <f>HLOOKUP(AM$9,'[1]Aloc Total'!$D$5:$BF$39,$A38,0)</f>
        <v>290.84976510353454</v>
      </c>
      <c r="AN38" s="12">
        <f>HLOOKUP(AN$9,'[1]Aloc Total'!$D$5:$BF$39,$A38,0)</f>
        <v>39.973804211276772</v>
      </c>
      <c r="AO38" s="12">
        <f>HLOOKUP(AO$9,'[1]Aloc Total'!$D$5:$BF$39,$A38,0)</f>
        <v>0.8956581330007557</v>
      </c>
      <c r="AP38" s="12">
        <f>HLOOKUP(AP$9,'[1]Aloc Total'!$D$5:$BF$39,$A38,0)</f>
        <v>140.17492114870822</v>
      </c>
      <c r="AQ38" s="12">
        <f>HLOOKUP(AQ$9,'[1]Aloc Total'!$D$5:$BF$39,$A38,0)</f>
        <v>38.200985524196852</v>
      </c>
      <c r="AR38" s="12">
        <f>HLOOKUP(AR$9,'[1]Aloc Total'!$D$5:$BF$39,$A38,0)</f>
        <v>12.434394248121537</v>
      </c>
      <c r="AS38" s="12">
        <f>HLOOKUP(AS$9,'[1]Aloc Total'!$D$5:$BF$39,$A38,0)</f>
        <v>203.04309836698818</v>
      </c>
      <c r="AT38" s="12">
        <f>HLOOKUP(AT$9,'[1]Aloc Total'!$D$5:$BF$39,$A38,0)</f>
        <v>263.07417590806165</v>
      </c>
      <c r="AU38" s="12">
        <f>HLOOKUP(AU$9,'[1]Aloc Total'!$D$5:$BF$39,$A38,0)</f>
        <v>21.791488373909736</v>
      </c>
      <c r="AV38" s="12">
        <f>HLOOKUP(AV$9,'[1]Aloc Total'!$D$5:$BF$39,$A38,0)</f>
        <v>2.5690188232703508</v>
      </c>
      <c r="AW38" s="12">
        <f>HLOOKUP(AW$9,'[1]Aloc Total'!$D$5:$BF$39,$A38,0)</f>
        <v>145.75609644680543</v>
      </c>
      <c r="AX38" s="12">
        <f>HLOOKUP(AX$9,'[1]Aloc Total'!$D$5:$BF$39,$A38,0)</f>
        <v>268.38753843307654</v>
      </c>
      <c r="AY38" s="12">
        <f>HLOOKUP(AY$9,'[1]Aloc Total'!$D$5:$BF$39,$A38,0)</f>
        <v>201.92627352949017</v>
      </c>
      <c r="AZ38" s="12">
        <f>HLOOKUP(AZ$9,'[1]Aloc Total'!$D$5:$BF$39,$A38,0)</f>
        <v>618.86304282653293</v>
      </c>
      <c r="BA38" s="8">
        <f t="shared" si="0"/>
        <v>17173.460268154573</v>
      </c>
      <c r="BB38" s="40"/>
      <c r="BC38" s="40"/>
      <c r="BD38" s="40"/>
      <c r="BE38" s="40"/>
      <c r="BF38" s="40"/>
      <c r="BG38" s="40"/>
      <c r="BH38" s="40"/>
    </row>
    <row r="39" spans="1:60">
      <c r="A39" s="17">
        <v>33</v>
      </c>
      <c r="B39" s="7">
        <f t="shared" si="1"/>
        <v>46020</v>
      </c>
      <c r="C39" s="8">
        <f>HLOOKUP(C$9,'[1]Aloc Total'!$D$5:$BF$39,$A39,0)</f>
        <v>0</v>
      </c>
      <c r="D39" s="8">
        <f>HLOOKUP(D$9,'[1]Aloc Total'!$D$5:$BF$39,$A39,0)</f>
        <v>62.061253847932043</v>
      </c>
      <c r="E39" s="8">
        <f>HLOOKUP(E$9,'[1]Aloc Total'!$D$5:$BF$39,$A39,0)</f>
        <v>0</v>
      </c>
      <c r="F39" s="8">
        <f>HLOOKUP(F$9,'[1]Aloc Total'!$D$5:$BF$39,$A39,0)</f>
        <v>1011.0495153647722</v>
      </c>
      <c r="G39" s="8">
        <f>HLOOKUP(G$9,'[1]Aloc Total'!$D$5:$BF$39,$A39,0)</f>
        <v>1.3144004268490588</v>
      </c>
      <c r="H39" s="8">
        <f>HLOOKUP(H$9,'[1]Aloc Total'!$D$5:$BF$39,$A39,0)</f>
        <v>38.903625442363619</v>
      </c>
      <c r="I39" s="8">
        <f>HLOOKUP(I$9,'[1]Aloc Total'!$D$5:$BF$39,$A39,0)</f>
        <v>21.865746770450055</v>
      </c>
      <c r="J39" s="8">
        <f>HLOOKUP(J$9,'[1]Aloc Total'!$D$5:$BF$39,$A39,0)</f>
        <v>202.08202850562702</v>
      </c>
      <c r="K39" s="8">
        <f>HLOOKUP(K$9,'[1]Aloc Total'!$D$5:$BF$39,$A39,0)</f>
        <v>11.567152685638016</v>
      </c>
      <c r="L39" s="8">
        <f>HLOOKUP(L$9,'[1]Aloc Total'!$D$5:$BF$39,$A39,0)</f>
        <v>69.716034551225547</v>
      </c>
      <c r="M39" s="8">
        <f>HLOOKUP(M$9,'[1]Aloc Total'!$D$5:$BF$39,$A39,0)</f>
        <v>213.41461044407072</v>
      </c>
      <c r="N39" s="8">
        <f>HLOOKUP(N$9,'[1]Aloc Total'!$D$5:$BF$39,$A39,0)</f>
        <v>782.38887867649748</v>
      </c>
      <c r="O39" s="8">
        <f>HLOOKUP(O$9,'[1]Aloc Total'!$D$5:$BF$39,$A39,0)</f>
        <v>674.5967842790094</v>
      </c>
      <c r="P39" s="8">
        <f>HLOOKUP(P$9,'[1]Aloc Total'!$D$5:$BF$39,$A39,0)</f>
        <v>76.244875667986975</v>
      </c>
      <c r="Q39" s="8">
        <f>HLOOKUP(Q$9,'[1]Aloc Total'!$D$5:$BF$39,$A39,0)</f>
        <v>682.27730074428064</v>
      </c>
      <c r="R39" s="8">
        <f>HLOOKUP(R$9,'[1]Aloc Total'!$D$5:$BF$39,$A39,0)</f>
        <v>354.44229678915002</v>
      </c>
      <c r="S39" s="8">
        <f>HLOOKUP(S$9,'[1]Aloc Total'!$D$5:$BF$39,$A39,0)</f>
        <v>280.19060227017837</v>
      </c>
      <c r="T39" s="8">
        <f>HLOOKUP(T$9,'[1]Aloc Total'!$D$5:$BF$39,$A39,0)</f>
        <v>1.6848176761962754</v>
      </c>
      <c r="U39" s="8">
        <f>HLOOKUP(U$9,'[1]Aloc Total'!$D$5:$BF$39,$A39,0)</f>
        <v>0</v>
      </c>
      <c r="V39" s="8">
        <f>HLOOKUP(V$9,'[1]Aloc Total'!$D$5:$BF$39,$A39,0)</f>
        <v>55.808804091578665</v>
      </c>
      <c r="W39" s="8">
        <f>HLOOKUP(W$9,'[1]Aloc Total'!$D$5:$BF$39,$A39,0)</f>
        <v>3.2234041877285611</v>
      </c>
      <c r="X39" s="8">
        <f>HLOOKUP(X$9,'[1]Aloc Total'!$D$5:$BF$39,$A39,0)</f>
        <v>330.15229485655516</v>
      </c>
      <c r="Y39" s="8">
        <f>HLOOKUP(Y$9,'[1]Aloc Total'!$D$5:$BF$39,$A39,0)</f>
        <v>95.721753949011926</v>
      </c>
      <c r="Z39" s="8">
        <f>HLOOKUP(Z$9,'[1]Aloc Total'!$D$5:$BF$39,$A39,0)</f>
        <v>131.099311919553</v>
      </c>
      <c r="AA39" s="8">
        <f>HLOOKUP(AA$9,'[1]Aloc Total'!$D$5:$BF$39,$A39,0)</f>
        <v>2.176548453107793</v>
      </c>
      <c r="AB39" s="8">
        <f>HLOOKUP(AB$9,'[1]Aloc Total'!$D$5:$BF$39,$A39,0)</f>
        <v>327.71118497733136</v>
      </c>
      <c r="AC39" s="8">
        <f>HLOOKUP(AC$9,'[1]Aloc Total'!$D$5:$BF$39,$A39,0)</f>
        <v>1138.509629692142</v>
      </c>
      <c r="AD39" s="8">
        <f>HLOOKUP(AD$9,'[1]Aloc Total'!$D$5:$BF$39,$A39,0)</f>
        <v>1519.4377786884779</v>
      </c>
      <c r="AE39" s="8">
        <f>HLOOKUP(AE$9,'[1]Aloc Total'!$D$5:$BF$39,$A39,0)</f>
        <v>0</v>
      </c>
      <c r="AF39" s="8">
        <f>HLOOKUP(AF$9,'[1]Aloc Total'!$D$5:$BF$39,$A39,0)</f>
        <v>414.78036980091701</v>
      </c>
      <c r="AG39" s="8">
        <f>HLOOKUP(AG$9,'[1]Aloc Total'!$D$5:$BF$39,$A39,0)</f>
        <v>186.83171296775984</v>
      </c>
      <c r="AH39" s="8">
        <f>HLOOKUP(AH$9,'[1]Aloc Total'!$D$5:$BF$39,$A39,0)</f>
        <v>5053.6003181476226</v>
      </c>
      <c r="AI39" s="8">
        <f>HLOOKUP(AI$9,'[1]Aloc Total'!$D$5:$BF$39,$A39,0)</f>
        <v>138.00695128292639</v>
      </c>
      <c r="AJ39" s="8">
        <f>HLOOKUP(AJ$9,'[1]Aloc Total'!$D$5:$BF$39,$A39,0)</f>
        <v>392.56071341033453</v>
      </c>
      <c r="AK39" s="8">
        <f>HLOOKUP(AK$9,'[1]Aloc Total'!$D$5:$BF$39,$A39,0)</f>
        <v>0</v>
      </c>
      <c r="AL39" s="8">
        <f>HLOOKUP(AL$9,'[1]Aloc Total'!$D$5:$BF$39,$A39,0)</f>
        <v>26.69978072862714</v>
      </c>
      <c r="AM39" s="8">
        <f>HLOOKUP(AM$9,'[1]Aloc Total'!$D$5:$BF$39,$A39,0)</f>
        <v>288.91690214665471</v>
      </c>
      <c r="AN39" s="8">
        <f>HLOOKUP(AN$9,'[1]Aloc Total'!$D$5:$BF$39,$A39,0)</f>
        <v>73.95814598391155</v>
      </c>
      <c r="AO39" s="8">
        <f>HLOOKUP(AO$9,'[1]Aloc Total'!$D$5:$BF$39,$A39,0)</f>
        <v>2.2290923004792829</v>
      </c>
      <c r="AP39" s="8">
        <f>HLOOKUP(AP$9,'[1]Aloc Total'!$D$5:$BF$39,$A39,0)</f>
        <v>151.16194686642831</v>
      </c>
      <c r="AQ39" s="8">
        <f>HLOOKUP(AQ$9,'[1]Aloc Total'!$D$5:$BF$39,$A39,0)</f>
        <v>53.816159104271094</v>
      </c>
      <c r="AR39" s="8">
        <f>HLOOKUP(AR$9,'[1]Aloc Total'!$D$5:$BF$39,$A39,0)</f>
        <v>17.721752930304685</v>
      </c>
      <c r="AS39" s="8">
        <f>HLOOKUP(AS$9,'[1]Aloc Total'!$D$5:$BF$39,$A39,0)</f>
        <v>207.51093387868841</v>
      </c>
      <c r="AT39" s="8">
        <f>HLOOKUP(AT$9,'[1]Aloc Total'!$D$5:$BF$39,$A39,0)</f>
        <v>261.55630211307505</v>
      </c>
      <c r="AU39" s="8">
        <f>HLOOKUP(AU$9,'[1]Aloc Total'!$D$5:$BF$39,$A39,0)</f>
        <v>29.409810081067914</v>
      </c>
      <c r="AV39" s="8">
        <f>HLOOKUP(AV$9,'[1]Aloc Total'!$D$5:$BF$39,$A39,0)</f>
        <v>2.9778421255230154</v>
      </c>
      <c r="AW39" s="8">
        <f>HLOOKUP(AW$9,'[1]Aloc Total'!$D$5:$BF$39,$A39,0)</f>
        <v>153.36155027297465</v>
      </c>
      <c r="AX39" s="8">
        <f>HLOOKUP(AX$9,'[1]Aloc Total'!$D$5:$BF$39,$A39,0)</f>
        <v>286.67092075237747</v>
      </c>
      <c r="AY39" s="8">
        <f>HLOOKUP(AY$9,'[1]Aloc Total'!$D$5:$BF$39,$A39,0)</f>
        <v>244.48491333441959</v>
      </c>
      <c r="AZ39" s="8">
        <f>HLOOKUP(AZ$9,'[1]Aloc Total'!$D$5:$BF$39,$A39,0)</f>
        <v>604.40919550571016</v>
      </c>
      <c r="BA39" s="8">
        <f t="shared" si="0"/>
        <v>16678.305948691792</v>
      </c>
      <c r="BB39" s="21"/>
      <c r="BC39" s="21"/>
      <c r="BD39" s="21"/>
      <c r="BE39" s="21"/>
      <c r="BF39" s="21"/>
      <c r="BG39" s="21"/>
      <c r="BH39" s="21"/>
    </row>
    <row r="40" spans="1:60" s="14" customFormat="1">
      <c r="A40" s="17">
        <v>34</v>
      </c>
      <c r="B40" s="13">
        <f>B39+1</f>
        <v>46021</v>
      </c>
      <c r="C40" s="12">
        <f>HLOOKUP(C$9,'[1]Aloc Total'!$D$5:$BF$39,$A40,0)</f>
        <v>0</v>
      </c>
      <c r="D40" s="12">
        <f>HLOOKUP(D$9,'[1]Aloc Total'!$D$5:$BF$39,$A40,0)</f>
        <v>34.630952792328827</v>
      </c>
      <c r="E40" s="12">
        <f>HLOOKUP(E$9,'[1]Aloc Total'!$D$5:$BF$39,$A40,0)</f>
        <v>0</v>
      </c>
      <c r="F40" s="12">
        <f>HLOOKUP(F$9,'[1]Aloc Total'!$D$5:$BF$39,$A40,0)</f>
        <v>1296.4194397329986</v>
      </c>
      <c r="G40" s="12">
        <f>HLOOKUP(G$9,'[1]Aloc Total'!$D$5:$BF$39,$A40,0)</f>
        <v>3.1805112510987628</v>
      </c>
      <c r="H40" s="12">
        <f>HLOOKUP(H$9,'[1]Aloc Total'!$D$5:$BF$39,$A40,0)</f>
        <v>37.972848717497179</v>
      </c>
      <c r="I40" s="12">
        <f>HLOOKUP(I$9,'[1]Aloc Total'!$D$5:$BF$39,$A40,0)</f>
        <v>20.438752384947804</v>
      </c>
      <c r="J40" s="12">
        <f>HLOOKUP(J$9,'[1]Aloc Total'!$D$5:$BF$39,$A40,0)</f>
        <v>225.55089878261541</v>
      </c>
      <c r="K40" s="12">
        <f>HLOOKUP(K$9,'[1]Aloc Total'!$D$5:$BF$39,$A40,0)</f>
        <v>12.082672167757277</v>
      </c>
      <c r="L40" s="12">
        <f>HLOOKUP(L$9,'[1]Aloc Total'!$D$5:$BF$39,$A40,0)</f>
        <v>175.15679177883948</v>
      </c>
      <c r="M40" s="12">
        <f>HLOOKUP(M$9,'[1]Aloc Total'!$D$5:$BF$39,$A40,0)</f>
        <v>213.25268960829345</v>
      </c>
      <c r="N40" s="12">
        <f>HLOOKUP(N$9,'[1]Aloc Total'!$D$5:$BF$39,$A40,0)</f>
        <v>877.4726001931416</v>
      </c>
      <c r="O40" s="12">
        <f>HLOOKUP(O$9,'[1]Aloc Total'!$D$5:$BF$39,$A40,0)</f>
        <v>706.12818623812916</v>
      </c>
      <c r="P40" s="12">
        <f>HLOOKUP(P$9,'[1]Aloc Total'!$D$5:$BF$39,$A40,0)</f>
        <v>182.23251783763081</v>
      </c>
      <c r="Q40" s="12">
        <f>HLOOKUP(Q$9,'[1]Aloc Total'!$D$5:$BF$39,$A40,0)</f>
        <v>690.98322647585837</v>
      </c>
      <c r="R40" s="12">
        <f>HLOOKUP(R$9,'[1]Aloc Total'!$D$5:$BF$39,$A40,0)</f>
        <v>344.0839206739102</v>
      </c>
      <c r="S40" s="12">
        <f>HLOOKUP(S$9,'[1]Aloc Total'!$D$5:$BF$39,$A40,0)</f>
        <v>278.50571410318923</v>
      </c>
      <c r="T40" s="12">
        <f>HLOOKUP(T$9,'[1]Aloc Total'!$D$5:$BF$39,$A40,0)</f>
        <v>1.4307475174573581</v>
      </c>
      <c r="U40" s="12">
        <f>HLOOKUP(U$9,'[1]Aloc Total'!$D$5:$BF$39,$A40,0)</f>
        <v>0</v>
      </c>
      <c r="V40" s="12">
        <f>HLOOKUP(V$9,'[1]Aloc Total'!$D$5:$BF$39,$A40,0)</f>
        <v>42.135072055710204</v>
      </c>
      <c r="W40" s="12">
        <f>HLOOKUP(W$9,'[1]Aloc Total'!$D$5:$BF$39,$A40,0)</f>
        <v>8.6863558292398899</v>
      </c>
      <c r="X40" s="12">
        <f>HLOOKUP(X$9,'[1]Aloc Total'!$D$5:$BF$39,$A40,0)</f>
        <v>338.01028084713226</v>
      </c>
      <c r="Y40" s="12">
        <f>HLOOKUP(Y$9,'[1]Aloc Total'!$D$5:$BF$39,$A40,0)</f>
        <v>81.352084016325151</v>
      </c>
      <c r="Z40" s="12">
        <f>HLOOKUP(Z$9,'[1]Aloc Total'!$D$5:$BF$39,$A40,0)</f>
        <v>129.69939370029829</v>
      </c>
      <c r="AA40" s="12">
        <f>HLOOKUP(AA$9,'[1]Aloc Total'!$D$5:$BF$39,$A40,0)</f>
        <v>5.9398674806637963</v>
      </c>
      <c r="AB40" s="12">
        <f>HLOOKUP(AB$9,'[1]Aloc Total'!$D$5:$BF$39,$A40,0)</f>
        <v>326.15349214017846</v>
      </c>
      <c r="AC40" s="12">
        <f>HLOOKUP(AC$9,'[1]Aloc Total'!$D$5:$BF$39,$A40,0)</f>
        <v>1219.9509846328281</v>
      </c>
      <c r="AD40" s="12">
        <f>HLOOKUP(AD$9,'[1]Aloc Total'!$D$5:$BF$39,$A40,0)</f>
        <v>1521.1757468645462</v>
      </c>
      <c r="AE40" s="12">
        <f>HLOOKUP(AE$9,'[1]Aloc Total'!$D$5:$BF$39,$A40,0)</f>
        <v>0</v>
      </c>
      <c r="AF40" s="12">
        <f>HLOOKUP(AF$9,'[1]Aloc Total'!$D$5:$BF$39,$A40,0)</f>
        <v>300</v>
      </c>
      <c r="AG40" s="12">
        <f>HLOOKUP(AG$9,'[1]Aloc Total'!$D$5:$BF$39,$A40,0)</f>
        <v>181.65453551654446</v>
      </c>
      <c r="AH40" s="12">
        <f>HLOOKUP(AH$9,'[1]Aloc Total'!$D$5:$BF$39,$A40,0)</f>
        <v>5957.55699343997</v>
      </c>
      <c r="AI40" s="12">
        <f>HLOOKUP(AI$9,'[1]Aloc Total'!$D$5:$BF$39,$A40,0)</f>
        <v>140.97755522539313</v>
      </c>
      <c r="AJ40" s="12">
        <f>HLOOKUP(AJ$9,'[1]Aloc Total'!$D$5:$BF$39,$A40,0)</f>
        <v>377.48250578069462</v>
      </c>
      <c r="AK40" s="12">
        <f>HLOOKUP(AK$9,'[1]Aloc Total'!$D$5:$BF$39,$A40,0)</f>
        <v>0</v>
      </c>
      <c r="AL40" s="12">
        <f>HLOOKUP(AL$9,'[1]Aloc Total'!$D$5:$BF$39,$A40,0)</f>
        <v>25.312730390361377</v>
      </c>
      <c r="AM40" s="12">
        <f>HLOOKUP(AM$9,'[1]Aloc Total'!$D$5:$BF$39,$A40,0)</f>
        <v>259.78723655795017</v>
      </c>
      <c r="AN40" s="12">
        <f>HLOOKUP(AN$9,'[1]Aloc Total'!$D$5:$BF$39,$A40,0)</f>
        <v>96.165427762276295</v>
      </c>
      <c r="AO40" s="12">
        <f>HLOOKUP(AO$9,'[1]Aloc Total'!$D$5:$BF$39,$A40,0)</f>
        <v>2.1132813715788559</v>
      </c>
      <c r="AP40" s="12">
        <f>HLOOKUP(AP$9,'[1]Aloc Total'!$D$5:$BF$39,$A40,0)</f>
        <v>174.81123555811575</v>
      </c>
      <c r="AQ40" s="12">
        <f>HLOOKUP(AQ$9,'[1]Aloc Total'!$D$5:$BF$39,$A40,0)</f>
        <v>55.467537164517921</v>
      </c>
      <c r="AR40" s="12">
        <f>HLOOKUP(AR$9,'[1]Aloc Total'!$D$5:$BF$39,$A40,0)</f>
        <v>23.254137512985498</v>
      </c>
      <c r="AS40" s="12">
        <f>HLOOKUP(AS$9,'[1]Aloc Total'!$D$5:$BF$39,$A40,0)</f>
        <v>229.67076534590635</v>
      </c>
      <c r="AT40" s="12">
        <f>HLOOKUP(AT$9,'[1]Aloc Total'!$D$5:$BF$39,$A40,0)</f>
        <v>268.76580051798049</v>
      </c>
      <c r="AU40" s="12">
        <f>HLOOKUP(AU$9,'[1]Aloc Total'!$D$5:$BF$39,$A40,0)</f>
        <v>32.313661890904548</v>
      </c>
      <c r="AV40" s="12">
        <f>HLOOKUP(AV$9,'[1]Aloc Total'!$D$5:$BF$39,$A40,0)</f>
        <v>3.1191207355473787</v>
      </c>
      <c r="AW40" s="12">
        <f>HLOOKUP(AW$9,'[1]Aloc Total'!$D$5:$BF$39,$A40,0)</f>
        <v>157.2717776084877</v>
      </c>
      <c r="AX40" s="12">
        <f>HLOOKUP(AX$9,'[1]Aloc Total'!$D$5:$BF$39,$A40,0)</f>
        <v>300.13501356046783</v>
      </c>
      <c r="AY40" s="12">
        <f>HLOOKUP(AY$9,'[1]Aloc Total'!$D$5:$BF$39,$A40,0)</f>
        <v>305.15375522700708</v>
      </c>
      <c r="AZ40" s="12">
        <f>HLOOKUP(AZ$9,'[1]Aloc Total'!$D$5:$BF$39,$A40,0)</f>
        <v>611.22515121703736</v>
      </c>
      <c r="BA40" s="8">
        <f t="shared" si="0"/>
        <v>18274.863970206334</v>
      </c>
      <c r="BB40" s="40"/>
      <c r="BC40" s="40"/>
      <c r="BD40" s="40"/>
      <c r="BE40" s="40"/>
      <c r="BF40" s="40"/>
      <c r="BG40" s="40"/>
      <c r="BH40" s="40"/>
    </row>
    <row r="41" spans="1:60" s="14" customFormat="1">
      <c r="A41" s="17">
        <v>35</v>
      </c>
      <c r="B41" s="13">
        <f>B40+1</f>
        <v>46022</v>
      </c>
      <c r="C41" s="12">
        <f>HLOOKUP(C$9,'[1]Aloc Total'!$D$5:$BF$39,$A41,0)</f>
        <v>0</v>
      </c>
      <c r="D41" s="12">
        <f>HLOOKUP(D$9,'[1]Aloc Total'!$D$5:$BF$39,$A41,0)</f>
        <v>22.06600316834038</v>
      </c>
      <c r="E41" s="12">
        <f>HLOOKUP(E$9,'[1]Aloc Total'!$D$5:$BF$39,$A41,0)</f>
        <v>0</v>
      </c>
      <c r="F41" s="12">
        <f>HLOOKUP(F$9,'[1]Aloc Total'!$D$5:$BF$39,$A41,0)</f>
        <v>1328.6719791892056</v>
      </c>
      <c r="G41" s="12">
        <f>HLOOKUP(G$9,'[1]Aloc Total'!$D$5:$BF$39,$A41,0)</f>
        <v>0.62784535991851842</v>
      </c>
      <c r="H41" s="12">
        <f>HLOOKUP(H$9,'[1]Aloc Total'!$D$5:$BF$39,$A41,0)</f>
        <v>33.410380664357433</v>
      </c>
      <c r="I41" s="12">
        <f>HLOOKUP(I$9,'[1]Aloc Total'!$D$5:$BF$39,$A41,0)</f>
        <v>10.797224473133326</v>
      </c>
      <c r="J41" s="12">
        <f>HLOOKUP(J$9,'[1]Aloc Total'!$D$5:$BF$39,$A41,0)</f>
        <v>263.38407737521175</v>
      </c>
      <c r="K41" s="12">
        <f>HLOOKUP(K$9,'[1]Aloc Total'!$D$5:$BF$39,$A41,0)</f>
        <v>7.9174999401509494</v>
      </c>
      <c r="L41" s="12">
        <f>HLOOKUP(L$9,'[1]Aloc Total'!$D$5:$BF$39,$A41,0)</f>
        <v>97.675527212498764</v>
      </c>
      <c r="M41" s="12">
        <f>HLOOKUP(M$9,'[1]Aloc Total'!$D$5:$BF$39,$A41,0)</f>
        <v>200.78398101086788</v>
      </c>
      <c r="N41" s="12">
        <f>HLOOKUP(N$9,'[1]Aloc Total'!$D$5:$BF$39,$A41,0)</f>
        <v>905.65567228659734</v>
      </c>
      <c r="O41" s="12">
        <f>HLOOKUP(O$9,'[1]Aloc Total'!$D$5:$BF$39,$A41,0)</f>
        <v>678.95631512571845</v>
      </c>
      <c r="P41" s="12">
        <f>HLOOKUP(P$9,'[1]Aloc Total'!$D$5:$BF$39,$A41,0)</f>
        <v>46.487096638510039</v>
      </c>
      <c r="Q41" s="12">
        <f>HLOOKUP(Q$9,'[1]Aloc Total'!$D$5:$BF$39,$A41,0)</f>
        <v>610.76726911851472</v>
      </c>
      <c r="R41" s="12">
        <f>HLOOKUP(R$9,'[1]Aloc Total'!$D$5:$BF$39,$A41,0)</f>
        <v>284.78658043005998</v>
      </c>
      <c r="S41" s="12">
        <f>HLOOKUP(S$9,'[1]Aloc Total'!$D$5:$BF$39,$A41,0)</f>
        <v>270.5461254689705</v>
      </c>
      <c r="T41" s="12">
        <f>HLOOKUP(T$9,'[1]Aloc Total'!$D$5:$BF$39,$A41,0)</f>
        <v>0</v>
      </c>
      <c r="U41" s="12">
        <f>HLOOKUP(U$9,'[1]Aloc Total'!$D$5:$BF$39,$A41,0)</f>
        <v>0</v>
      </c>
      <c r="V41" s="12">
        <f>HLOOKUP(V$9,'[1]Aloc Total'!$D$5:$BF$39,$A41,0)</f>
        <v>8.8356768648823429</v>
      </c>
      <c r="W41" s="12">
        <f>HLOOKUP(W$9,'[1]Aloc Total'!$D$5:$BF$39,$A41,0)</f>
        <v>4.5868634108479291</v>
      </c>
      <c r="X41" s="12">
        <f>HLOOKUP(X$9,'[1]Aloc Total'!$D$5:$BF$39,$A41,0)</f>
        <v>331.68384077509251</v>
      </c>
      <c r="Y41" s="12">
        <f>HLOOKUP(Y$9,'[1]Aloc Total'!$D$5:$BF$39,$A41,0)</f>
        <v>33.7087546547884</v>
      </c>
      <c r="Z41" s="12">
        <f>HLOOKUP(Z$9,'[1]Aloc Total'!$D$5:$BF$39,$A41,0)</f>
        <v>130.94731007537118</v>
      </c>
      <c r="AA41" s="12">
        <f>HLOOKUP(AA$9,'[1]Aloc Total'!$D$5:$BF$39,$A41,0)</f>
        <v>1.0114690619011828</v>
      </c>
      <c r="AB41" s="12">
        <f>HLOOKUP(AB$9,'[1]Aloc Total'!$D$5:$BF$39,$A41,0)</f>
        <v>123.02622654604411</v>
      </c>
      <c r="AC41" s="12">
        <f>HLOOKUP(AC$9,'[1]Aloc Total'!$D$5:$BF$39,$A41,0)</f>
        <v>1202.6509228857649</v>
      </c>
      <c r="AD41" s="12">
        <f>HLOOKUP(AD$9,'[1]Aloc Total'!$D$5:$BF$39,$A41,0)</f>
        <v>1591.5212352608141</v>
      </c>
      <c r="AE41" s="12">
        <f>HLOOKUP(AE$9,'[1]Aloc Total'!$D$5:$BF$39,$A41,0)</f>
        <v>0</v>
      </c>
      <c r="AF41" s="12">
        <f>HLOOKUP(AF$9,'[1]Aloc Total'!$D$5:$BF$39,$A41,0)</f>
        <v>381.10980674882285</v>
      </c>
      <c r="AG41" s="12">
        <f>HLOOKUP(AG$9,'[1]Aloc Total'!$D$5:$BF$39,$A41,0)</f>
        <v>246.0960792665758</v>
      </c>
      <c r="AH41" s="12">
        <f>HLOOKUP(AH$9,'[1]Aloc Total'!$D$5:$BF$39,$A41,0)</f>
        <v>3042.5467447357432</v>
      </c>
      <c r="AI41" s="12">
        <f>HLOOKUP(AI$9,'[1]Aloc Total'!$D$5:$BF$39,$A41,0)</f>
        <v>123.18208006025598</v>
      </c>
      <c r="AJ41" s="12">
        <f>HLOOKUP(AJ$9,'[1]Aloc Total'!$D$5:$BF$39,$A41,0)</f>
        <v>306.6110427490039</v>
      </c>
      <c r="AK41" s="12">
        <f>HLOOKUP(AK$9,'[1]Aloc Total'!$D$5:$BF$39,$A41,0)</f>
        <v>0</v>
      </c>
      <c r="AL41" s="12">
        <f>HLOOKUP(AL$9,'[1]Aloc Total'!$D$5:$BF$39,$A41,0)</f>
        <v>13.119072749074524</v>
      </c>
      <c r="AM41" s="12">
        <f>HLOOKUP(AM$9,'[1]Aloc Total'!$D$5:$BF$39,$A41,0)</f>
        <v>222.26664024104329</v>
      </c>
      <c r="AN41" s="12">
        <f>HLOOKUP(AN$9,'[1]Aloc Total'!$D$5:$BF$39,$A41,0)</f>
        <v>34.365284666078082</v>
      </c>
      <c r="AO41" s="12">
        <f>HLOOKUP(AO$9,'[1]Aloc Total'!$D$5:$BF$39,$A41,0)</f>
        <v>1.7650443423157667</v>
      </c>
      <c r="AP41" s="12">
        <f>HLOOKUP(AP$9,'[1]Aloc Total'!$D$5:$BF$39,$A41,0)</f>
        <v>176.94113794263868</v>
      </c>
      <c r="AQ41" s="12">
        <f>HLOOKUP(AQ$9,'[1]Aloc Total'!$D$5:$BF$39,$A41,0)</f>
        <v>50.92463901371552</v>
      </c>
      <c r="AR41" s="12">
        <f>HLOOKUP(AR$9,'[1]Aloc Total'!$D$5:$BF$39,$A41,0)</f>
        <v>12.47835950816707</v>
      </c>
      <c r="AS41" s="12">
        <f>HLOOKUP(AS$9,'[1]Aloc Total'!$D$5:$BF$39,$A41,0)</f>
        <v>229.15899899574225</v>
      </c>
      <c r="AT41" s="12">
        <f>HLOOKUP(AT$9,'[1]Aloc Total'!$D$5:$BF$39,$A41,0)</f>
        <v>257.37879816618749</v>
      </c>
      <c r="AU41" s="12">
        <f>HLOOKUP(AU$9,'[1]Aloc Total'!$D$5:$BF$39,$A41,0)</f>
        <v>20.215441033618973</v>
      </c>
      <c r="AV41" s="12">
        <f>HLOOKUP(AV$9,'[1]Aloc Total'!$D$5:$BF$39,$A41,0)</f>
        <v>2.5095048736965206</v>
      </c>
      <c r="AW41" s="12">
        <f>HLOOKUP(AW$9,'[1]Aloc Total'!$D$5:$BF$39,$A41,0)</f>
        <v>145.85903949471691</v>
      </c>
      <c r="AX41" s="12">
        <f>HLOOKUP(AX$9,'[1]Aloc Total'!$D$5:$BF$39,$A41,0)</f>
        <v>266.89915353202286</v>
      </c>
      <c r="AY41" s="12">
        <f>HLOOKUP(AY$9,'[1]Aloc Total'!$D$5:$BF$39,$A41,0)</f>
        <v>233.38582981975381</v>
      </c>
      <c r="AZ41" s="12">
        <f>HLOOKUP(AZ$9,'[1]Aloc Total'!$D$5:$BF$39,$A41,0)</f>
        <v>617.10711323325108</v>
      </c>
      <c r="BA41" s="8">
        <f t="shared" si="0"/>
        <v>14574.425688169989</v>
      </c>
      <c r="BB41" s="40"/>
      <c r="BC41" s="40"/>
      <c r="BD41" s="40"/>
      <c r="BE41" s="40"/>
      <c r="BF41" s="40"/>
      <c r="BG41" s="40"/>
      <c r="BH41" s="40"/>
    </row>
    <row r="42" spans="1:60" ht="13">
      <c r="A42" s="18"/>
      <c r="B42" s="9" t="s">
        <v>7</v>
      </c>
      <c r="C42" s="10">
        <f t="shared" ref="C42:I42" si="2">SUM(C11:C41)</f>
        <v>0</v>
      </c>
      <c r="D42" s="10">
        <f t="shared" si="2"/>
        <v>2582.26684291017</v>
      </c>
      <c r="E42" s="10">
        <f t="shared" si="2"/>
        <v>0</v>
      </c>
      <c r="F42" s="10">
        <f t="shared" si="2"/>
        <v>18969.080331741487</v>
      </c>
      <c r="G42" s="10">
        <f t="shared" si="2"/>
        <v>262.10640402535194</v>
      </c>
      <c r="H42" s="10">
        <f t="shared" si="2"/>
        <v>1174.7855266042232</v>
      </c>
      <c r="I42" s="10">
        <f t="shared" si="2"/>
        <v>1333.7290564178572</v>
      </c>
      <c r="J42" s="10">
        <f t="shared" ref="J42:AZ42" si="3">SUM(J11:J41)</f>
        <v>7324.9873687003656</v>
      </c>
      <c r="K42" s="10">
        <f t="shared" si="3"/>
        <v>1252.4627582747912</v>
      </c>
      <c r="L42" s="10">
        <f t="shared" si="3"/>
        <v>5544.4921863679865</v>
      </c>
      <c r="M42" s="10">
        <f t="shared" si="3"/>
        <v>7488.8708244094805</v>
      </c>
      <c r="N42" s="10">
        <f t="shared" si="3"/>
        <v>32588.53484135605</v>
      </c>
      <c r="O42" s="10">
        <f t="shared" si="3"/>
        <v>27656.956390540749</v>
      </c>
      <c r="P42" s="10">
        <f t="shared" si="3"/>
        <v>6556.3955392525449</v>
      </c>
      <c r="Q42" s="10">
        <f t="shared" si="3"/>
        <v>24835.06901835413</v>
      </c>
      <c r="R42" s="10">
        <f t="shared" si="3"/>
        <v>12617.805517473929</v>
      </c>
      <c r="S42" s="10">
        <f t="shared" si="3"/>
        <v>10132.04805006163</v>
      </c>
      <c r="T42" s="10">
        <f t="shared" si="3"/>
        <v>2649.9087902345264</v>
      </c>
      <c r="U42" s="10">
        <f t="shared" si="3"/>
        <v>1153.3798065791273</v>
      </c>
      <c r="V42" s="10">
        <f t="shared" si="3"/>
        <v>925.66804712238979</v>
      </c>
      <c r="W42" s="10">
        <f t="shared" si="3"/>
        <v>488.38835929665117</v>
      </c>
      <c r="X42" s="10">
        <f t="shared" si="3"/>
        <v>11352.746980276941</v>
      </c>
      <c r="Y42" s="10">
        <f t="shared" si="3"/>
        <v>5109.7644992803234</v>
      </c>
      <c r="Z42" s="10">
        <f t="shared" si="3"/>
        <v>4125.5077887004936</v>
      </c>
      <c r="AA42" s="10">
        <f t="shared" si="3"/>
        <v>101.02224859303794</v>
      </c>
      <c r="AB42" s="10">
        <f t="shared" si="3"/>
        <v>7731.5526635147871</v>
      </c>
      <c r="AC42" s="10">
        <f t="shared" si="3"/>
        <v>37752.482502429688</v>
      </c>
      <c r="AD42" s="10">
        <f t="shared" si="3"/>
        <v>57170.692897055691</v>
      </c>
      <c r="AE42" s="10">
        <f t="shared" si="3"/>
        <v>7.5180594677860499</v>
      </c>
      <c r="AF42" s="10">
        <f t="shared" si="3"/>
        <v>18303.017521112146</v>
      </c>
      <c r="AG42" s="10">
        <f t="shared" si="3"/>
        <v>7616.0049524184606</v>
      </c>
      <c r="AH42" s="10">
        <f t="shared" si="3"/>
        <v>121391.94304263026</v>
      </c>
      <c r="AI42" s="10">
        <f t="shared" si="3"/>
        <v>5558.4385566323099</v>
      </c>
      <c r="AJ42" s="10">
        <f t="shared" si="3"/>
        <v>15436.816230337732</v>
      </c>
      <c r="AK42" s="10">
        <f t="shared" si="3"/>
        <v>0</v>
      </c>
      <c r="AL42" s="10">
        <f t="shared" si="3"/>
        <v>2894.3285055814035</v>
      </c>
      <c r="AM42" s="10">
        <f t="shared" si="3"/>
        <v>11068.553930857493</v>
      </c>
      <c r="AN42" s="10">
        <f t="shared" si="3"/>
        <v>4530.8334400518524</v>
      </c>
      <c r="AO42" s="10">
        <f t="shared" si="3"/>
        <v>549.30839294937698</v>
      </c>
      <c r="AP42" s="10">
        <f t="shared" si="3"/>
        <v>5155.8299047355922</v>
      </c>
      <c r="AQ42" s="10">
        <f t="shared" si="3"/>
        <v>1861.7360127943189</v>
      </c>
      <c r="AR42" s="10">
        <f t="shared" si="3"/>
        <v>673.0180561301795</v>
      </c>
      <c r="AS42" s="10">
        <f t="shared" si="3"/>
        <v>6776.8925777767554</v>
      </c>
      <c r="AT42" s="10">
        <f t="shared" si="3"/>
        <v>8133.4824970948721</v>
      </c>
      <c r="AU42" s="10">
        <f t="shared" si="3"/>
        <v>2974.1849665136192</v>
      </c>
      <c r="AV42" s="10">
        <f t="shared" si="3"/>
        <v>145.87753707363851</v>
      </c>
      <c r="AW42" s="10">
        <f t="shared" si="3"/>
        <v>4503.417883443215</v>
      </c>
      <c r="AX42" s="10">
        <f t="shared" si="3"/>
        <v>8931.2527828468119</v>
      </c>
      <c r="AY42" s="10">
        <f t="shared" si="3"/>
        <v>11781.55302938201</v>
      </c>
      <c r="AZ42" s="10">
        <f t="shared" si="3"/>
        <v>19784.0260216434</v>
      </c>
      <c r="BA42" s="10">
        <f>SUM(BA11:BA41)</f>
        <v>546958.73914104782</v>
      </c>
      <c r="BB42" s="19" t="b">
        <f>BA42='[1]Aloc Total'!$BI$40</f>
        <v>1</v>
      </c>
      <c r="BC42" s="21"/>
      <c r="BD42" s="21"/>
      <c r="BE42" s="21"/>
      <c r="BF42" s="21"/>
      <c r="BG42" s="21"/>
      <c r="BH42" s="21"/>
    </row>
    <row r="43" spans="1:60" ht="12.75" customHeight="1">
      <c r="B43" s="3"/>
      <c r="C43" s="45" t="s">
        <v>8</v>
      </c>
      <c r="D43" s="46"/>
      <c r="E43" s="46"/>
      <c r="F43" s="46"/>
      <c r="G43" s="45" t="s">
        <v>8</v>
      </c>
      <c r="H43" s="46"/>
      <c r="I43" s="46"/>
      <c r="J43" s="46"/>
      <c r="K43" s="45" t="s">
        <v>8</v>
      </c>
      <c r="L43" s="46"/>
      <c r="M43" s="46"/>
      <c r="N43" s="46"/>
      <c r="O43" s="45" t="s">
        <v>8</v>
      </c>
      <c r="P43" s="46"/>
      <c r="Q43" s="46"/>
      <c r="R43" s="46"/>
      <c r="S43" s="45" t="s">
        <v>8</v>
      </c>
      <c r="T43" s="46"/>
      <c r="U43" s="46"/>
      <c r="V43" s="46"/>
      <c r="W43" s="46"/>
      <c r="X43" s="45" t="s">
        <v>8</v>
      </c>
      <c r="Y43" s="46"/>
      <c r="Z43" s="46"/>
      <c r="AA43" s="46"/>
      <c r="AB43" s="46"/>
      <c r="AC43" s="45" t="s">
        <v>8</v>
      </c>
      <c r="AD43" s="46"/>
      <c r="AE43" s="46"/>
      <c r="AF43" s="45" t="s">
        <v>8</v>
      </c>
      <c r="AG43" s="46"/>
      <c r="AH43" s="46"/>
      <c r="AI43" s="46"/>
      <c r="AJ43" s="45" t="s">
        <v>8</v>
      </c>
      <c r="AK43" s="46"/>
      <c r="AL43" s="46"/>
      <c r="AM43" s="46"/>
      <c r="AN43" s="45" t="s">
        <v>8</v>
      </c>
      <c r="AO43" s="46"/>
      <c r="AP43" s="46"/>
      <c r="AQ43" s="46"/>
      <c r="AR43" s="45" t="s">
        <v>8</v>
      </c>
      <c r="AS43" s="46"/>
      <c r="AT43" s="46"/>
      <c r="AU43" s="46"/>
      <c r="AV43" s="45" t="s">
        <v>8</v>
      </c>
      <c r="AW43" s="46"/>
      <c r="AX43" s="46"/>
      <c r="AY43" s="46"/>
      <c r="AZ43" s="46"/>
      <c r="BA43" s="46"/>
      <c r="BB43" s="21"/>
      <c r="BC43" s="21"/>
      <c r="BD43" s="21"/>
      <c r="BE43" s="21"/>
      <c r="BF43" s="21"/>
      <c r="BG43" s="21"/>
      <c r="BH43" s="21"/>
    </row>
    <row r="44" spans="1:60" ht="40.5" customHeight="1">
      <c r="B44" s="4"/>
      <c r="C44" s="48"/>
      <c r="D44" s="49"/>
      <c r="E44" s="49"/>
      <c r="F44" s="49"/>
      <c r="G44" s="48"/>
      <c r="H44" s="49"/>
      <c r="I44" s="49"/>
      <c r="J44" s="49"/>
      <c r="K44" s="48"/>
      <c r="L44" s="49"/>
      <c r="M44" s="49"/>
      <c r="N44" s="49"/>
      <c r="O44" s="48"/>
      <c r="P44" s="49"/>
      <c r="Q44" s="49"/>
      <c r="R44" s="49"/>
      <c r="S44" s="48"/>
      <c r="T44" s="49"/>
      <c r="U44" s="49"/>
      <c r="V44" s="49"/>
      <c r="W44" s="49"/>
      <c r="X44" s="48"/>
      <c r="Y44" s="49"/>
      <c r="Z44" s="49"/>
      <c r="AA44" s="49"/>
      <c r="AB44" s="49"/>
      <c r="AC44" s="48"/>
      <c r="AD44" s="49"/>
      <c r="AE44" s="49"/>
      <c r="AF44" s="48"/>
      <c r="AG44" s="49"/>
      <c r="AH44" s="49"/>
      <c r="AI44" s="49"/>
      <c r="AJ44" s="48"/>
      <c r="AK44" s="49"/>
      <c r="AL44" s="49"/>
      <c r="AM44" s="49"/>
      <c r="AN44" s="48"/>
      <c r="AO44" s="49"/>
      <c r="AP44" s="49"/>
      <c r="AQ44" s="49"/>
      <c r="AR44" s="48"/>
      <c r="AS44" s="49"/>
      <c r="AT44" s="49"/>
      <c r="AU44" s="49"/>
      <c r="AV44" s="48"/>
      <c r="AW44" s="49"/>
      <c r="AX44" s="49"/>
      <c r="AY44" s="49"/>
      <c r="AZ44" s="49"/>
      <c r="BA44" s="49"/>
      <c r="BB44" s="21"/>
      <c r="BC44" s="21"/>
      <c r="BD44" s="21"/>
      <c r="BE44" s="21"/>
      <c r="BF44" s="21"/>
      <c r="BG44" s="21"/>
      <c r="BH44" s="21"/>
    </row>
    <row r="45" spans="1:60" ht="14.25" customHeight="1"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</row>
    <row r="46" spans="1:60">
      <c r="B46" s="21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21"/>
      <c r="BC46" s="21"/>
      <c r="BD46" s="39"/>
      <c r="BE46" s="21"/>
      <c r="BF46" s="21"/>
      <c r="BG46" s="21"/>
      <c r="BH46" s="21"/>
    </row>
    <row r="47" spans="1:60">
      <c r="B47" s="21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21"/>
      <c r="BC47" s="39"/>
      <c r="BD47" s="21"/>
      <c r="BE47" s="21"/>
      <c r="BF47" s="21"/>
      <c r="BG47" s="21"/>
      <c r="BH47" s="21"/>
    </row>
    <row r="48" spans="1:60">
      <c r="B48" s="21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21"/>
      <c r="BC48" s="21"/>
      <c r="BD48" s="21"/>
      <c r="BE48" s="21"/>
      <c r="BF48" s="21"/>
      <c r="BG48" s="21"/>
      <c r="BH48" s="21"/>
    </row>
    <row r="49" spans="2:157"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39"/>
      <c r="BM49" s="39"/>
      <c r="BN49" s="39"/>
      <c r="BO49" s="39"/>
      <c r="BP49" s="39"/>
      <c r="BQ49" s="39"/>
      <c r="BR49" s="39"/>
      <c r="BS49" s="39"/>
      <c r="BT49" s="39"/>
      <c r="BU49" s="39"/>
      <c r="BV49" s="39"/>
      <c r="BW49" s="39"/>
      <c r="BX49" s="39"/>
      <c r="BY49" s="39"/>
      <c r="BZ49" s="39"/>
      <c r="CA49" s="39"/>
      <c r="CB49" s="39"/>
      <c r="CC49" s="39"/>
      <c r="CD49" s="39"/>
      <c r="CE49" s="39"/>
      <c r="CF49" s="39"/>
      <c r="CG49" s="39"/>
      <c r="CH49" s="39"/>
      <c r="CI49" s="39"/>
      <c r="CJ49" s="39"/>
      <c r="CK49" s="39"/>
      <c r="CL49" s="39"/>
      <c r="CM49" s="39"/>
      <c r="CN49" s="39"/>
      <c r="CO49" s="39"/>
      <c r="CP49" s="39"/>
      <c r="CQ49" s="39"/>
      <c r="CR49" s="39"/>
      <c r="CS49" s="39"/>
      <c r="CT49" s="39"/>
      <c r="CU49" s="39"/>
      <c r="CV49" s="39"/>
      <c r="CW49" s="39"/>
      <c r="CX49" s="39"/>
      <c r="CY49" s="39"/>
      <c r="CZ49" s="39"/>
      <c r="DA49" s="39"/>
      <c r="DB49" s="39"/>
      <c r="DC49" s="39"/>
      <c r="DD49" s="39"/>
      <c r="DE49" s="39"/>
      <c r="DF49" s="39"/>
      <c r="DG49" s="39"/>
      <c r="DH49" s="39"/>
      <c r="DI49" s="39"/>
      <c r="DJ49" s="39"/>
      <c r="DK49" s="39"/>
      <c r="DL49" s="39"/>
      <c r="DM49" s="39"/>
      <c r="DN49" s="39"/>
      <c r="DO49" s="39"/>
      <c r="DP49" s="39"/>
      <c r="DQ49" s="39"/>
      <c r="DR49" s="39"/>
      <c r="DS49" s="39"/>
      <c r="DT49" s="39"/>
      <c r="DU49" s="39"/>
      <c r="DV49" s="39"/>
      <c r="DW49" s="39"/>
      <c r="DX49" s="39"/>
      <c r="DY49" s="39"/>
      <c r="DZ49" s="39"/>
      <c r="EA49" s="39"/>
      <c r="EB49" s="39"/>
      <c r="EC49" s="39"/>
      <c r="ED49" s="39"/>
      <c r="EE49" s="39"/>
      <c r="EF49" s="39"/>
      <c r="EG49" s="39"/>
      <c r="EH49" s="39"/>
      <c r="EI49" s="39"/>
      <c r="EJ49" s="39"/>
      <c r="EK49" s="39"/>
      <c r="EL49" s="39"/>
      <c r="EM49" s="21"/>
      <c r="EN49" s="21"/>
      <c r="EO49" s="21"/>
      <c r="EP49" s="21"/>
      <c r="EQ49" s="21"/>
      <c r="ER49" s="21"/>
      <c r="ES49" s="21"/>
      <c r="ET49" s="21"/>
      <c r="EU49" s="21"/>
      <c r="EV49" s="21"/>
      <c r="EW49" s="21"/>
      <c r="EX49" s="21"/>
      <c r="EY49" s="21"/>
      <c r="EZ49" s="21"/>
      <c r="FA49" s="21"/>
    </row>
    <row r="50" spans="2:157"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42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1"/>
      <c r="ES50" s="21"/>
      <c r="ET50" s="21"/>
      <c r="EU50" s="21"/>
      <c r="EV50" s="21"/>
      <c r="EW50" s="21"/>
      <c r="EX50" s="21"/>
      <c r="EY50" s="21"/>
      <c r="EZ50" s="21"/>
      <c r="FA50" s="21"/>
    </row>
    <row r="51" spans="2:157">
      <c r="B51" s="21"/>
      <c r="C51" s="21"/>
      <c r="D51" s="43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  <c r="EA51" s="21"/>
      <c r="EB51" s="21"/>
      <c r="EC51" s="21"/>
      <c r="ED51" s="21"/>
      <c r="EE51" s="21"/>
      <c r="EF51" s="21"/>
      <c r="EG51" s="21"/>
      <c r="EH51" s="21"/>
      <c r="EI51" s="21"/>
      <c r="EJ51" s="21"/>
      <c r="EK51" s="21"/>
      <c r="EL51" s="21"/>
      <c r="EM51" s="21"/>
      <c r="EN51" s="21"/>
      <c r="EO51" s="21"/>
      <c r="EP51" s="21"/>
      <c r="EQ51" s="21"/>
      <c r="ER51" s="21"/>
      <c r="ES51" s="21"/>
      <c r="ET51" s="21"/>
      <c r="EU51" s="21"/>
      <c r="EV51" s="21"/>
      <c r="EW51" s="21"/>
      <c r="EX51" s="21"/>
      <c r="EY51" s="21"/>
      <c r="EZ51" s="21"/>
      <c r="FA51" s="21"/>
    </row>
    <row r="52" spans="2:157"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  <c r="BM52" s="39"/>
      <c r="BN52" s="39"/>
      <c r="BO52" s="39"/>
      <c r="BP52" s="39"/>
      <c r="BQ52" s="39"/>
      <c r="BR52" s="39"/>
      <c r="BS52" s="39"/>
      <c r="BT52" s="39"/>
      <c r="BU52" s="39"/>
      <c r="BV52" s="39"/>
      <c r="BW52" s="39"/>
      <c r="BX52" s="39"/>
      <c r="BY52" s="39"/>
      <c r="BZ52" s="39"/>
      <c r="CA52" s="39"/>
      <c r="CB52" s="39"/>
      <c r="CC52" s="39"/>
      <c r="CD52" s="39"/>
      <c r="CE52" s="39"/>
      <c r="CF52" s="39"/>
      <c r="CG52" s="39"/>
      <c r="CH52" s="39"/>
      <c r="CI52" s="39"/>
      <c r="CJ52" s="39"/>
      <c r="CK52" s="39"/>
      <c r="CL52" s="39"/>
      <c r="CM52" s="39"/>
      <c r="CN52" s="39"/>
      <c r="CO52" s="39"/>
      <c r="CP52" s="39"/>
      <c r="CQ52" s="39"/>
      <c r="CR52" s="39"/>
      <c r="CS52" s="39"/>
      <c r="CT52" s="39"/>
      <c r="CU52" s="39"/>
      <c r="CV52" s="39"/>
      <c r="CW52" s="39"/>
      <c r="CX52" s="39"/>
      <c r="CY52" s="39"/>
      <c r="CZ52" s="39"/>
      <c r="DA52" s="39"/>
      <c r="DB52" s="39"/>
      <c r="DC52" s="39"/>
      <c r="DD52" s="39"/>
      <c r="DE52" s="39"/>
      <c r="DF52" s="39"/>
      <c r="DG52" s="39"/>
      <c r="DH52" s="39"/>
      <c r="DI52" s="39"/>
      <c r="DJ52" s="39"/>
      <c r="DK52" s="39"/>
      <c r="DL52" s="39"/>
      <c r="DM52" s="39"/>
      <c r="DN52" s="39"/>
      <c r="DO52" s="39"/>
      <c r="DP52" s="39"/>
      <c r="DQ52" s="39"/>
      <c r="DR52" s="39"/>
      <c r="DS52" s="39"/>
      <c r="DT52" s="39"/>
      <c r="DU52" s="39"/>
      <c r="DV52" s="39"/>
      <c r="DW52" s="39"/>
      <c r="DX52" s="39"/>
      <c r="DY52" s="39"/>
      <c r="DZ52" s="39"/>
      <c r="EA52" s="39"/>
      <c r="EB52" s="39"/>
      <c r="EC52" s="39"/>
      <c r="ED52" s="39"/>
      <c r="EE52" s="39"/>
      <c r="EF52" s="39"/>
      <c r="EG52" s="39"/>
      <c r="EH52" s="39"/>
      <c r="EI52" s="39"/>
      <c r="EJ52" s="39"/>
      <c r="EK52" s="39"/>
      <c r="EL52" s="39"/>
      <c r="EM52" s="39"/>
      <c r="EN52" s="39"/>
      <c r="EO52" s="39"/>
      <c r="EP52" s="39"/>
      <c r="EQ52" s="39"/>
      <c r="ER52" s="39"/>
      <c r="ES52" s="39"/>
      <c r="ET52" s="39"/>
      <c r="EU52" s="39"/>
      <c r="EV52" s="39"/>
      <c r="EW52" s="39"/>
      <c r="EX52" s="39"/>
      <c r="EY52" s="39"/>
      <c r="EZ52" s="39"/>
      <c r="FA52" s="39"/>
    </row>
    <row r="53" spans="2:157">
      <c r="B53" s="21"/>
      <c r="C53" s="21"/>
      <c r="D53" s="21"/>
      <c r="E53" s="21"/>
      <c r="F53" s="21"/>
      <c r="G53" s="21"/>
      <c r="H53" s="39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  <c r="DD53" s="21"/>
      <c r="DE53" s="21"/>
      <c r="DF53" s="21"/>
      <c r="DG53" s="21"/>
      <c r="DH53" s="21"/>
      <c r="DI53" s="21"/>
      <c r="DJ53" s="21"/>
      <c r="DK53" s="21"/>
      <c r="DL53" s="21"/>
      <c r="DM53" s="21"/>
      <c r="DN53" s="21"/>
      <c r="DO53" s="21"/>
      <c r="DP53" s="21"/>
      <c r="DQ53" s="21"/>
      <c r="DR53" s="21"/>
      <c r="DS53" s="21"/>
      <c r="DT53" s="21"/>
      <c r="DU53" s="21"/>
      <c r="DV53" s="21"/>
      <c r="DW53" s="21"/>
      <c r="DX53" s="21"/>
      <c r="DY53" s="21"/>
      <c r="DZ53" s="21"/>
      <c r="EA53" s="21"/>
      <c r="EB53" s="21"/>
      <c r="EC53" s="21"/>
      <c r="ED53" s="21"/>
      <c r="EE53" s="21"/>
      <c r="EF53" s="21"/>
      <c r="EG53" s="21"/>
      <c r="EH53" s="21"/>
      <c r="EI53" s="21"/>
      <c r="EJ53" s="21"/>
      <c r="EK53" s="21"/>
      <c r="EL53" s="21"/>
      <c r="EM53" s="21"/>
      <c r="EN53" s="21"/>
      <c r="EO53" s="21"/>
      <c r="EP53" s="21"/>
      <c r="EQ53" s="21"/>
      <c r="ER53" s="21"/>
      <c r="ES53" s="21"/>
      <c r="ET53" s="21"/>
      <c r="EU53" s="21"/>
      <c r="EV53" s="21"/>
      <c r="EW53" s="21"/>
      <c r="EX53" s="21"/>
      <c r="EY53" s="21"/>
      <c r="EZ53" s="21"/>
      <c r="FA53" s="21"/>
    </row>
    <row r="54" spans="2:157"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  <c r="BW54" s="21"/>
      <c r="BX54" s="21"/>
      <c r="BY54" s="21"/>
      <c r="BZ54" s="21"/>
      <c r="CA54" s="21"/>
      <c r="CB54" s="21"/>
      <c r="CC54" s="21"/>
      <c r="CD54" s="21"/>
      <c r="CE54" s="21"/>
      <c r="CF54" s="21"/>
      <c r="CG54" s="21"/>
      <c r="CH54" s="44"/>
      <c r="CI54" s="44"/>
      <c r="CJ54" s="44"/>
      <c r="CK54" s="44"/>
      <c r="CL54" s="44"/>
      <c r="CM54" s="44"/>
      <c r="CN54" s="44"/>
      <c r="CO54" s="44"/>
      <c r="CP54" s="44"/>
      <c r="CQ54" s="44"/>
      <c r="CR54" s="44"/>
      <c r="CS54" s="44"/>
      <c r="CT54" s="44"/>
      <c r="CU54" s="44"/>
      <c r="CV54" s="44"/>
      <c r="CW54" s="44"/>
      <c r="CX54" s="44"/>
      <c r="CY54" s="44"/>
      <c r="CZ54" s="44"/>
      <c r="DA54" s="44"/>
      <c r="DB54" s="44"/>
      <c r="DC54" s="44"/>
      <c r="DD54" s="44"/>
      <c r="DE54" s="44"/>
      <c r="DF54" s="44"/>
      <c r="DG54" s="21"/>
      <c r="DH54" s="21"/>
      <c r="DI54" s="21"/>
      <c r="DJ54" s="21"/>
      <c r="DK54" s="21"/>
      <c r="DL54" s="21"/>
      <c r="DM54" s="21"/>
      <c r="DN54" s="21"/>
      <c r="DO54" s="21"/>
      <c r="DP54" s="21"/>
      <c r="DQ54" s="21"/>
      <c r="DR54" s="21"/>
      <c r="DS54" s="21"/>
      <c r="DT54" s="21"/>
      <c r="DU54" s="21"/>
      <c r="DV54" s="21"/>
      <c r="DW54" s="21"/>
      <c r="DX54" s="21"/>
      <c r="DY54" s="21"/>
      <c r="DZ54" s="21"/>
      <c r="EA54" s="21"/>
      <c r="EB54" s="21"/>
      <c r="EC54" s="21"/>
      <c r="ED54" s="21"/>
      <c r="EE54" s="21"/>
      <c r="EF54" s="21"/>
      <c r="EG54" s="21"/>
      <c r="EH54" s="21"/>
      <c r="EI54" s="21"/>
      <c r="EJ54" s="21"/>
      <c r="EK54" s="21"/>
      <c r="EL54" s="21"/>
      <c r="EM54" s="21"/>
      <c r="EN54" s="21"/>
      <c r="EO54" s="21"/>
      <c r="EP54" s="21"/>
      <c r="EQ54" s="21"/>
      <c r="ER54" s="21"/>
      <c r="ES54" s="21"/>
      <c r="ET54" s="21"/>
      <c r="EU54" s="21"/>
      <c r="EV54" s="21"/>
      <c r="EW54" s="21"/>
      <c r="EX54" s="21"/>
      <c r="EY54" s="21"/>
      <c r="EZ54" s="21"/>
      <c r="FA54" s="21"/>
    </row>
    <row r="55" spans="2:157"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39"/>
      <c r="BR55" s="39"/>
      <c r="BS55" s="39"/>
      <c r="BT55" s="39"/>
      <c r="BU55" s="39"/>
      <c r="BV55" s="39"/>
      <c r="BW55" s="39"/>
      <c r="BX55" s="39"/>
      <c r="BY55" s="39"/>
      <c r="BZ55" s="39"/>
      <c r="CA55" s="39"/>
      <c r="CB55" s="39"/>
      <c r="CC55" s="39"/>
      <c r="CD55" s="39"/>
      <c r="CE55" s="39"/>
      <c r="CF55" s="39"/>
      <c r="CG55" s="39"/>
      <c r="CH55" s="39"/>
      <c r="CI55" s="39"/>
      <c r="CJ55" s="39"/>
      <c r="CK55" s="39"/>
      <c r="CL55" s="39"/>
      <c r="CM55" s="39"/>
      <c r="CN55" s="39"/>
      <c r="CO55" s="39"/>
      <c r="CP55" s="39"/>
      <c r="CQ55" s="39"/>
      <c r="CR55" s="39"/>
      <c r="CS55" s="39"/>
      <c r="CT55" s="39"/>
      <c r="CU55" s="39"/>
      <c r="CV55" s="39"/>
      <c r="CW55" s="39"/>
      <c r="CX55" s="39"/>
      <c r="CY55" s="39"/>
      <c r="CZ55" s="39"/>
      <c r="DA55" s="39"/>
      <c r="DB55" s="39"/>
      <c r="DC55" s="39"/>
      <c r="DD55" s="39"/>
      <c r="DE55" s="39"/>
      <c r="DF55" s="39"/>
      <c r="DG55" s="39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  <c r="EA55" s="21"/>
      <c r="EB55" s="21"/>
      <c r="EC55" s="21"/>
      <c r="ED55" s="21"/>
      <c r="EE55" s="21"/>
      <c r="EF55" s="21"/>
      <c r="EG55" s="21"/>
      <c r="EH55" s="21"/>
      <c r="EI55" s="21"/>
      <c r="EJ55" s="21"/>
      <c r="EK55" s="21"/>
      <c r="EL55" s="21"/>
      <c r="EM55" s="21"/>
      <c r="EN55" s="21"/>
      <c r="EO55" s="21"/>
      <c r="EP55" s="21"/>
      <c r="EQ55" s="21"/>
      <c r="ER55" s="21"/>
      <c r="ES55" s="21"/>
      <c r="ET55" s="21"/>
      <c r="EU55" s="21"/>
      <c r="EV55" s="21"/>
      <c r="EW55" s="21"/>
      <c r="EX55" s="21"/>
      <c r="EY55" s="21"/>
      <c r="EZ55" s="21"/>
      <c r="FA55" s="21"/>
    </row>
    <row r="56" spans="2:157"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  <c r="DG56" s="21"/>
      <c r="DH56" s="21"/>
      <c r="DI56" s="21"/>
      <c r="DJ56" s="21"/>
      <c r="DK56" s="21"/>
      <c r="DL56" s="21"/>
      <c r="DM56" s="21"/>
      <c r="DN56" s="21"/>
      <c r="DO56" s="21"/>
      <c r="DP56" s="21"/>
      <c r="DQ56" s="21"/>
      <c r="DR56" s="21"/>
      <c r="DS56" s="21"/>
      <c r="DT56" s="21"/>
      <c r="DU56" s="21"/>
      <c r="DV56" s="21"/>
      <c r="DW56" s="21"/>
      <c r="DX56" s="21"/>
      <c r="DY56" s="21"/>
      <c r="DZ56" s="21"/>
      <c r="EA56" s="21"/>
      <c r="EB56" s="21"/>
      <c r="EC56" s="21"/>
      <c r="ED56" s="21"/>
      <c r="EE56" s="21"/>
      <c r="EF56" s="21"/>
      <c r="EG56" s="21"/>
      <c r="EH56" s="21"/>
      <c r="EI56" s="21"/>
      <c r="EJ56" s="21"/>
      <c r="EK56" s="21"/>
      <c r="EL56" s="21"/>
      <c r="EM56" s="21"/>
      <c r="EN56" s="21"/>
      <c r="EO56" s="21"/>
      <c r="EP56" s="21"/>
      <c r="EQ56" s="21"/>
      <c r="ER56" s="21"/>
      <c r="ES56" s="21"/>
      <c r="ET56" s="21"/>
      <c r="EU56" s="21"/>
      <c r="EV56" s="21"/>
      <c r="EW56" s="21"/>
      <c r="EX56" s="21"/>
      <c r="EY56" s="21"/>
      <c r="EZ56" s="21"/>
      <c r="FA56" s="21"/>
    </row>
    <row r="57" spans="2:157"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44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39"/>
      <c r="AX57" s="39"/>
      <c r="AY57" s="39"/>
      <c r="AZ57" s="39"/>
      <c r="BA57" s="39"/>
      <c r="BB57" s="39"/>
      <c r="BC57" s="21"/>
      <c r="BD57" s="39"/>
      <c r="BE57" s="21"/>
      <c r="BF57" s="39"/>
      <c r="BG57" s="21"/>
      <c r="BH57" s="39"/>
      <c r="BI57" s="21"/>
      <c r="BJ57" s="39"/>
      <c r="BK57" s="21"/>
      <c r="BL57" s="39"/>
      <c r="BM57" s="21"/>
      <c r="BN57" s="39"/>
      <c r="BO57" s="21"/>
      <c r="BP57" s="39"/>
      <c r="BQ57" s="21"/>
      <c r="BR57" s="39"/>
      <c r="BS57" s="21"/>
      <c r="BT57" s="39"/>
      <c r="BU57" s="21"/>
      <c r="BV57" s="39"/>
      <c r="BW57" s="21"/>
      <c r="BX57" s="39"/>
      <c r="BY57" s="21"/>
      <c r="BZ57" s="39"/>
      <c r="CA57" s="21"/>
      <c r="CB57" s="39"/>
      <c r="CC57" s="21"/>
      <c r="CD57" s="39"/>
      <c r="CE57" s="21"/>
      <c r="CF57" s="39"/>
      <c r="CG57" s="21"/>
      <c r="CH57" s="39"/>
      <c r="CI57" s="21"/>
      <c r="CJ57" s="39"/>
      <c r="CK57" s="21"/>
      <c r="CL57" s="39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39"/>
      <c r="DA57" s="39"/>
      <c r="DB57" s="39"/>
      <c r="DC57" s="39"/>
      <c r="DD57" s="39"/>
      <c r="DE57" s="39"/>
      <c r="DF57" s="39"/>
      <c r="DG57" s="39"/>
      <c r="DH57" s="39"/>
      <c r="DI57" s="39"/>
      <c r="DJ57" s="39"/>
      <c r="DK57" s="39"/>
      <c r="DL57" s="21"/>
      <c r="DM57" s="21"/>
      <c r="DN57" s="21"/>
      <c r="DO57" s="21"/>
      <c r="DP57" s="21"/>
      <c r="DQ57" s="21"/>
      <c r="DR57" s="21"/>
      <c r="DS57" s="21"/>
      <c r="DT57" s="21"/>
      <c r="DU57" s="21"/>
      <c r="DV57" s="21"/>
      <c r="DW57" s="21"/>
      <c r="DX57" s="21"/>
      <c r="DY57" s="21"/>
      <c r="DZ57" s="21"/>
      <c r="EA57" s="21"/>
      <c r="EB57" s="21"/>
      <c r="EC57" s="21"/>
      <c r="ED57" s="21"/>
      <c r="EE57" s="21"/>
      <c r="EF57" s="21"/>
      <c r="EG57" s="21"/>
      <c r="EH57" s="21"/>
      <c r="EI57" s="21"/>
      <c r="EJ57" s="21"/>
      <c r="EK57" s="21"/>
      <c r="EL57" s="21"/>
      <c r="EM57" s="21"/>
      <c r="EN57" s="21"/>
      <c r="EO57" s="21"/>
      <c r="EP57" s="21"/>
      <c r="EQ57" s="21"/>
      <c r="ER57" s="21"/>
      <c r="ES57" s="21"/>
      <c r="ET57" s="21"/>
      <c r="EU57" s="21"/>
      <c r="EV57" s="21"/>
      <c r="EW57" s="21"/>
      <c r="EX57" s="21"/>
      <c r="EY57" s="21"/>
      <c r="EZ57" s="21"/>
      <c r="FA57" s="21"/>
    </row>
    <row r="58" spans="2:157"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39"/>
      <c r="AW58" s="39"/>
      <c r="AX58" s="39"/>
      <c r="AY58" s="39"/>
      <c r="AZ58" s="39"/>
      <c r="BA58" s="39"/>
      <c r="BB58" s="39"/>
      <c r="BC58" s="39"/>
      <c r="BD58" s="39"/>
      <c r="BE58" s="39"/>
      <c r="BF58" s="39"/>
      <c r="BG58" s="39"/>
      <c r="BH58" s="39"/>
      <c r="BI58" s="39"/>
      <c r="BJ58" s="39"/>
      <c r="BK58" s="39"/>
      <c r="BL58" s="39"/>
      <c r="BM58" s="39"/>
      <c r="BN58" s="39"/>
      <c r="BO58" s="39"/>
      <c r="BP58" s="39"/>
      <c r="BQ58" s="39"/>
      <c r="BR58" s="39"/>
      <c r="BS58" s="39"/>
      <c r="BT58" s="39"/>
      <c r="BU58" s="39"/>
      <c r="BV58" s="39"/>
      <c r="BW58" s="39"/>
      <c r="BX58" s="39"/>
      <c r="BY58" s="39"/>
      <c r="BZ58" s="39"/>
      <c r="CA58" s="39"/>
      <c r="CB58" s="39"/>
      <c r="CC58" s="39"/>
      <c r="CD58" s="39"/>
      <c r="CE58" s="39"/>
      <c r="CF58" s="39"/>
      <c r="CG58" s="39"/>
      <c r="CH58" s="39"/>
      <c r="CI58" s="39"/>
      <c r="CJ58" s="39"/>
      <c r="CK58" s="39"/>
      <c r="CL58" s="39"/>
      <c r="CM58" s="39"/>
      <c r="CN58" s="39"/>
      <c r="CO58" s="39"/>
      <c r="CP58" s="39"/>
      <c r="CQ58" s="39"/>
      <c r="CR58" s="39"/>
      <c r="CS58" s="39"/>
      <c r="CT58" s="39"/>
      <c r="CU58" s="39"/>
      <c r="CV58" s="39"/>
      <c r="CW58" s="39"/>
      <c r="CX58" s="39"/>
      <c r="CY58" s="39"/>
      <c r="CZ58" s="44"/>
      <c r="DA58" s="44"/>
      <c r="DB58" s="44"/>
      <c r="DC58" s="44"/>
      <c r="DD58" s="44"/>
      <c r="DE58" s="44"/>
      <c r="DF58" s="44"/>
      <c r="DG58" s="44"/>
      <c r="DH58" s="44"/>
      <c r="DI58" s="44"/>
      <c r="DJ58" s="44"/>
      <c r="DK58" s="44"/>
      <c r="DL58" s="21"/>
      <c r="DM58" s="21"/>
      <c r="DN58" s="21"/>
      <c r="DO58" s="21"/>
      <c r="DP58" s="21"/>
      <c r="DQ58" s="21"/>
      <c r="DR58" s="21"/>
      <c r="DS58" s="21"/>
      <c r="DT58" s="21"/>
      <c r="DU58" s="21"/>
      <c r="DV58" s="21"/>
      <c r="DW58" s="21"/>
      <c r="DX58" s="21"/>
      <c r="DY58" s="21"/>
      <c r="DZ58" s="21"/>
      <c r="EA58" s="21"/>
      <c r="EB58" s="21"/>
      <c r="EC58" s="21"/>
      <c r="ED58" s="21"/>
      <c r="EE58" s="21"/>
      <c r="EF58" s="21"/>
      <c r="EG58" s="21"/>
      <c r="EH58" s="21"/>
      <c r="EI58" s="21"/>
      <c r="EJ58" s="21"/>
      <c r="EK58" s="21"/>
      <c r="EL58" s="21"/>
      <c r="EM58" s="21"/>
      <c r="EN58" s="21"/>
      <c r="EO58" s="21"/>
      <c r="EP58" s="21"/>
      <c r="EQ58" s="21"/>
      <c r="ER58" s="21"/>
      <c r="ES58" s="21"/>
      <c r="ET58" s="21"/>
      <c r="EU58" s="21"/>
      <c r="EV58" s="21"/>
      <c r="EW58" s="21"/>
      <c r="EX58" s="21"/>
      <c r="EY58" s="21"/>
      <c r="EZ58" s="21"/>
      <c r="FA58" s="21"/>
    </row>
    <row r="59" spans="2:157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39"/>
      <c r="AS59" s="39"/>
      <c r="AT59" s="39"/>
      <c r="AU59" s="39"/>
      <c r="AV59" s="39"/>
      <c r="AW59" s="21"/>
      <c r="AX59" s="39"/>
      <c r="AY59" s="39"/>
      <c r="AZ59" s="39"/>
      <c r="BA59" s="39"/>
      <c r="BB59" s="39"/>
      <c r="BC59" s="39"/>
      <c r="BD59" s="39"/>
      <c r="BE59" s="39"/>
      <c r="BF59" s="39"/>
      <c r="BG59" s="39"/>
      <c r="BH59" s="39"/>
      <c r="BI59" s="39"/>
      <c r="BJ59" s="39"/>
      <c r="BK59" s="39"/>
      <c r="BL59" s="39"/>
      <c r="BM59" s="39"/>
      <c r="BN59" s="39"/>
      <c r="BO59" s="39"/>
      <c r="BP59" s="39"/>
      <c r="BQ59" s="39"/>
      <c r="BR59" s="39"/>
      <c r="BS59" s="39"/>
      <c r="BT59" s="39"/>
      <c r="BU59" s="39"/>
      <c r="BV59" s="39"/>
      <c r="BW59" s="39"/>
      <c r="BX59" s="39"/>
      <c r="BY59" s="39"/>
      <c r="BZ59" s="39"/>
      <c r="CA59" s="39"/>
      <c r="CB59" s="39"/>
      <c r="CC59" s="39"/>
      <c r="CD59" s="39"/>
      <c r="CE59" s="39"/>
      <c r="CF59" s="39"/>
      <c r="CG59" s="39"/>
      <c r="CH59" s="39"/>
      <c r="CI59" s="39"/>
      <c r="CJ59" s="39"/>
      <c r="CK59" s="39"/>
      <c r="CL59" s="39"/>
      <c r="CM59" s="39"/>
      <c r="CN59" s="39"/>
      <c r="CO59" s="39"/>
      <c r="CP59" s="39"/>
      <c r="CQ59" s="39"/>
      <c r="CR59" s="39"/>
      <c r="CS59" s="39"/>
      <c r="CT59" s="39"/>
      <c r="CU59" s="39"/>
      <c r="CV59" s="39"/>
      <c r="CW59" s="39"/>
      <c r="CX59" s="39"/>
      <c r="CY59" s="39"/>
      <c r="CZ59" s="39"/>
      <c r="DA59" s="39"/>
      <c r="DB59" s="39"/>
      <c r="DC59" s="39"/>
      <c r="DD59" s="39"/>
      <c r="DE59" s="21"/>
      <c r="DF59" s="21"/>
      <c r="DG59" s="21"/>
      <c r="DH59" s="21"/>
      <c r="DI59" s="21"/>
      <c r="DJ59" s="21"/>
      <c r="DK59" s="21"/>
      <c r="DL59" s="21"/>
      <c r="DM59" s="21"/>
      <c r="DN59" s="21"/>
      <c r="DO59" s="21"/>
      <c r="DP59" s="21"/>
      <c r="DQ59" s="21"/>
      <c r="DR59" s="21"/>
      <c r="DS59" s="21"/>
      <c r="DT59" s="21"/>
      <c r="DU59" s="21"/>
      <c r="DV59" s="21"/>
      <c r="DW59" s="21"/>
      <c r="DX59" s="21"/>
      <c r="DY59" s="21"/>
      <c r="DZ59" s="21"/>
      <c r="EA59" s="21"/>
      <c r="EB59" s="21"/>
      <c r="EC59" s="21"/>
      <c r="ED59" s="21"/>
      <c r="EE59" s="21"/>
      <c r="EF59" s="21"/>
      <c r="EG59" s="21"/>
      <c r="EH59" s="21"/>
      <c r="EI59" s="21"/>
      <c r="EJ59" s="21"/>
      <c r="EK59" s="21"/>
      <c r="EL59" s="21"/>
      <c r="EM59" s="21"/>
      <c r="EN59" s="21"/>
      <c r="EO59" s="21"/>
      <c r="EP59" s="21"/>
      <c r="EQ59" s="21"/>
      <c r="ER59" s="21"/>
      <c r="ES59" s="21"/>
      <c r="ET59" s="21"/>
      <c r="EU59" s="21"/>
      <c r="EV59" s="21"/>
      <c r="EW59" s="21"/>
      <c r="EX59" s="21"/>
      <c r="EY59" s="21"/>
      <c r="EZ59" s="21"/>
      <c r="FA59" s="21"/>
    </row>
    <row r="60" spans="2:157"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39"/>
      <c r="CR60" s="44"/>
      <c r="CS60" s="39"/>
      <c r="CT60" s="39"/>
      <c r="CU60" s="39"/>
      <c r="CV60" s="39"/>
      <c r="CW60" s="39"/>
      <c r="CX60" s="39"/>
      <c r="CY60" s="39"/>
      <c r="CZ60" s="39"/>
      <c r="DA60" s="39"/>
      <c r="DB60" s="39"/>
      <c r="DC60" s="39"/>
      <c r="DD60" s="39"/>
      <c r="DE60" s="21"/>
      <c r="DF60" s="21"/>
      <c r="DG60" s="21"/>
      <c r="DH60" s="21"/>
      <c r="DI60" s="21"/>
      <c r="DJ60" s="21"/>
      <c r="DK60" s="21"/>
      <c r="DL60" s="21"/>
      <c r="DM60" s="21"/>
      <c r="DN60" s="21"/>
      <c r="DO60" s="21"/>
      <c r="DP60" s="21"/>
      <c r="DQ60" s="21"/>
      <c r="DR60" s="21"/>
      <c r="DS60" s="21"/>
      <c r="DT60" s="21"/>
      <c r="DU60" s="21"/>
      <c r="DV60" s="21"/>
      <c r="DW60" s="21"/>
      <c r="DX60" s="21"/>
      <c r="DY60" s="21"/>
      <c r="DZ60" s="21"/>
      <c r="EA60" s="21"/>
      <c r="EB60" s="21"/>
      <c r="EC60" s="21"/>
      <c r="ED60" s="21"/>
      <c r="EE60" s="21"/>
      <c r="EF60" s="21"/>
      <c r="EG60" s="21"/>
      <c r="EH60" s="21"/>
      <c r="EI60" s="21"/>
      <c r="EJ60" s="21"/>
      <c r="EK60" s="21"/>
      <c r="EL60" s="21"/>
      <c r="EM60" s="21"/>
      <c r="EN60" s="21"/>
      <c r="EO60" s="21"/>
      <c r="EP60" s="21"/>
      <c r="EQ60" s="21"/>
      <c r="ER60" s="21"/>
      <c r="ES60" s="21"/>
      <c r="ET60" s="21"/>
      <c r="EU60" s="21"/>
      <c r="EV60" s="21"/>
      <c r="EW60" s="21"/>
      <c r="EX60" s="21"/>
      <c r="EY60" s="21"/>
      <c r="EZ60" s="21"/>
      <c r="FA60" s="21"/>
    </row>
  </sheetData>
  <mergeCells count="39">
    <mergeCell ref="AV43:BA44"/>
    <mergeCell ref="X43:AB44"/>
    <mergeCell ref="AC43:AE44"/>
    <mergeCell ref="AF43:AI44"/>
    <mergeCell ref="AJ43:AM44"/>
    <mergeCell ref="AN43:AQ44"/>
    <mergeCell ref="AR43:AU44"/>
    <mergeCell ref="AJ7:AM7"/>
    <mergeCell ref="AN7:AQ7"/>
    <mergeCell ref="AR7:AU7"/>
    <mergeCell ref="AV7:BA7"/>
    <mergeCell ref="BA8:BA10"/>
    <mergeCell ref="C43:F44"/>
    <mergeCell ref="G43:J44"/>
    <mergeCell ref="K43:N44"/>
    <mergeCell ref="O43:R44"/>
    <mergeCell ref="S43:W44"/>
    <mergeCell ref="AX3:BA4"/>
    <mergeCell ref="B7:B10"/>
    <mergeCell ref="C7:F7"/>
    <mergeCell ref="G7:J7"/>
    <mergeCell ref="K7:N7"/>
    <mergeCell ref="O7:R7"/>
    <mergeCell ref="S7:W7"/>
    <mergeCell ref="X7:AB7"/>
    <mergeCell ref="AC7:AE7"/>
    <mergeCell ref="AF7:AI7"/>
    <mergeCell ref="Z3:AB4"/>
    <mergeCell ref="AD3:AE4"/>
    <mergeCell ref="AH3:AI4"/>
    <mergeCell ref="AL3:AM4"/>
    <mergeCell ref="AP3:AQ4"/>
    <mergeCell ref="AT3:AU4"/>
    <mergeCell ref="U3:W4"/>
    <mergeCell ref="B3:B4"/>
    <mergeCell ref="E3:F4"/>
    <mergeCell ref="I3:J4"/>
    <mergeCell ref="M3:N4"/>
    <mergeCell ref="Q3:R4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fitToWidth="0" orientation="landscape" r:id="rId1"/>
  <headerFooter alignWithMargins="0">
    <oddHeader>&amp;R&amp;"Calibri"&amp;10&amp;K000000 PÚBLICA&amp;1#_x000D_</oddHeader>
  </headerFooter>
  <colBreaks count="11" manualBreakCount="11">
    <brk id="6" max="37" man="1"/>
    <brk id="10" max="37" man="1"/>
    <brk id="14" min="6" max="37" man="1"/>
    <brk id="18" min="6" max="37" man="1"/>
    <brk id="23" min="6" max="37" man="1"/>
    <brk id="28" min="6" max="37" man="1"/>
    <brk id="31" max="1048575" man="1"/>
    <brk id="35" min="6" max="37" man="1"/>
    <brk id="39" max="1048575" man="1"/>
    <brk id="43" max="1048575" man="1"/>
    <brk id="47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BD4DBF67BBCA5488A41FB569AFDA2AB" ma:contentTypeVersion="16" ma:contentTypeDescription="Crie um novo documento." ma:contentTypeScope="" ma:versionID="6b554563ebe458a292147ca77f7fcbb0">
  <xsd:schema xmlns:xsd="http://www.w3.org/2001/XMLSchema" xmlns:xs="http://www.w3.org/2001/XMLSchema" xmlns:p="http://schemas.microsoft.com/office/2006/metadata/properties" xmlns:ns1="http://schemas.microsoft.com/sharepoint/v3" xmlns:ns2="7fd7fd22-f84e-4067-8c5a-86ad57200e89" xmlns:ns3="c3af0f75-91fd-4bec-8fdd-9554e27be04e" targetNamespace="http://schemas.microsoft.com/office/2006/metadata/properties" ma:root="true" ma:fieldsID="d53d1e677d2375513b05fcf371128584" ns1:_="" ns2:_="" ns3:_="">
    <xsd:import namespace="http://schemas.microsoft.com/sharepoint/v3"/>
    <xsd:import namespace="7fd7fd22-f84e-4067-8c5a-86ad57200e89"/>
    <xsd:import namespace="c3af0f75-91fd-4bec-8fdd-9554e27be04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d7fd22-f84e-4067-8c5a-86ad57200e8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9922cb4-cf5d-4ab2-8201-091870b37687}" ma:internalName="TaxCatchAll" ma:showField="CatchAllData" ma:web="7fd7fd22-f84e-4067-8c5a-86ad57200e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af0f75-91fd-4bec-8fdd-9554e27be0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339bc78a-4180-4e8d-96d6-e0e1a3fcefc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d7fd22-f84e-4067-8c5a-86ad57200e89" xsi:nil="true"/>
    <lcf76f155ced4ddcb4097134ff3c332f xmlns="c3af0f75-91fd-4bec-8fdd-9554e27be04e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9CC5A25-D920-4A56-BAF4-D6E73CBE1C7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DCE3402-CBFD-4EA9-A4E2-F6E39A28CF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fd7fd22-f84e-4067-8c5a-86ad57200e89"/>
    <ds:schemaRef ds:uri="c3af0f75-91fd-4bec-8fdd-9554e27be0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64F5BB2-E846-4878-B08F-4F3D18260254}">
  <ds:schemaRefs>
    <ds:schemaRef ds:uri="7fd7fd22-f84e-4067-8c5a-86ad57200e89"/>
    <ds:schemaRef ds:uri="c3af0f75-91fd-4bec-8fdd-9554e27be04e"/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sharepoint/v3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Prog x Real Saídas</vt:lpstr>
      <vt:lpstr>Programado</vt:lpstr>
      <vt:lpstr>Realizado</vt:lpstr>
      <vt:lpstr>'Prog x Real Saídas'!Area_de_impressao</vt:lpstr>
      <vt:lpstr>Programado!Area_de_impressao</vt:lpstr>
      <vt:lpstr>Realizado!Area_de_impressao</vt:lpstr>
      <vt:lpstr>'Prog x Real Saídas'!Titulos_de_impressao</vt:lpstr>
      <vt:lpstr>Programado!Titulos_de_impressao</vt:lpstr>
      <vt:lpstr>Realizado!Titulos_de_impressao</vt:lpstr>
    </vt:vector>
  </TitlesOfParts>
  <Manager/>
  <Company>TBG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camilamiranda</dc:creator>
  <cp:keywords/>
  <dc:description/>
  <cp:lastModifiedBy>Andre Polar de Melo Barroso</cp:lastModifiedBy>
  <cp:revision/>
  <dcterms:created xsi:type="dcterms:W3CDTF">2006-03-13T19:36:40Z</dcterms:created>
  <dcterms:modified xsi:type="dcterms:W3CDTF">2026-01-26T05:47:58Z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a91865-da3b-475c-94a1-33d2afa27ba4_Enabled">
    <vt:lpwstr>true</vt:lpwstr>
  </property>
  <property fmtid="{D5CDD505-2E9C-101B-9397-08002B2CF9AE}" pid="3" name="MSIP_Label_87a91865-da3b-475c-94a1-33d2afa27ba4_SetDate">
    <vt:lpwstr>2023-11-09T12:21:32Z</vt:lpwstr>
  </property>
  <property fmtid="{D5CDD505-2E9C-101B-9397-08002B2CF9AE}" pid="4" name="MSIP_Label_87a91865-da3b-475c-94a1-33d2afa27ba4_Method">
    <vt:lpwstr>Privileged</vt:lpwstr>
  </property>
  <property fmtid="{D5CDD505-2E9C-101B-9397-08002B2CF9AE}" pid="5" name="MSIP_Label_87a91865-da3b-475c-94a1-33d2afa27ba4_Name">
    <vt:lpwstr>Pública</vt:lpwstr>
  </property>
  <property fmtid="{D5CDD505-2E9C-101B-9397-08002B2CF9AE}" pid="6" name="MSIP_Label_87a91865-da3b-475c-94a1-33d2afa27ba4_SiteId">
    <vt:lpwstr>adf9b643-58ba-48b0-89ae-1706ae9a40bc</vt:lpwstr>
  </property>
  <property fmtid="{D5CDD505-2E9C-101B-9397-08002B2CF9AE}" pid="7" name="MSIP_Label_87a91865-da3b-475c-94a1-33d2afa27ba4_ActionId">
    <vt:lpwstr>2eeae1ea-8b7f-45fd-a61e-8ff3e850045f</vt:lpwstr>
  </property>
  <property fmtid="{D5CDD505-2E9C-101B-9397-08002B2CF9AE}" pid="8" name="MSIP_Label_87a91865-da3b-475c-94a1-33d2afa27ba4_ContentBits">
    <vt:lpwstr>1</vt:lpwstr>
  </property>
  <property fmtid="{D5CDD505-2E9C-101B-9397-08002B2CF9AE}" pid="9" name="ContentTypeId">
    <vt:lpwstr>0x0101000BD4DBF67BBCA5488A41FB569AFDA2AB</vt:lpwstr>
  </property>
  <property fmtid="{D5CDD505-2E9C-101B-9397-08002B2CF9AE}" pid="10" name="MediaServiceImageTags">
    <vt:lpwstr/>
  </property>
</Properties>
</file>